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5880" windowWidth="17430" windowHeight="5985" tabRatio="59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HTML1_1" hidden="1">"[SEN6MY97.XLS]'Sheet1'!$B$2:$K$307"</definedName>
    <definedName name="HTML1_10" hidden="1">""</definedName>
    <definedName name="HTML1_11" hidden="1">1</definedName>
    <definedName name="HTML1_12" hidden="1">"e:\internet\finance\sen6my.htm"</definedName>
    <definedName name="HTML1_2" hidden="1">1</definedName>
    <definedName name="HTML1_3" hidden="1">"Senate 6 Year MY97"</definedName>
    <definedName name="HTML1_4" hidden="1">"Financial Activity of Candidates for 1998 Senate Elections"</definedName>
    <definedName name="HTML1_5" hidden="1">"January 1, 1997 Through June 30, 1997"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"[SEN6YE97.XLS]'Sheet4'!$A$1:$J$7"</definedName>
    <definedName name="HTML10_10" hidden="1">""</definedName>
    <definedName name="HTML10_11" hidden="1">1</definedName>
    <definedName name="HTML10_12" hidden="1">"E:\PRESSREL\kssen6.htm"</definedName>
    <definedName name="HTML10_2" hidden="1">1</definedName>
    <definedName name="HTML10_3" hidden="1">"Kansas"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"[SEN6YE97.XLS]'Sheet4'!$A$1:$J$14"</definedName>
    <definedName name="HTML11_10" hidden="1">""</definedName>
    <definedName name="HTML11_11" hidden="1">1</definedName>
    <definedName name="HTML11_12" hidden="1">"C:\EXCEL\nysen6.htm"</definedName>
    <definedName name="HTML11_2" hidden="1">1</definedName>
    <definedName name="HTML11_3" hidden="1">"New York"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"[SEN6YE97.XLS]'Sheet4'!$A$1:$J$10"</definedName>
    <definedName name="HTML12_10" hidden="1">""</definedName>
    <definedName name="HTML12_11" hidden="1">1</definedName>
    <definedName name="HTML12_12" hidden="1">"e:\pressrel\ohsen6.htm"</definedName>
    <definedName name="HTML12_2" hidden="1">1</definedName>
    <definedName name="HTML12_3" hidden="1">"Ohio"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"[SEN61598.XLS]'Sheet1'!$B$1:$K$408"</definedName>
    <definedName name="HTML13_10" hidden="1">""</definedName>
    <definedName name="HTML13_11" hidden="1">1</definedName>
    <definedName name="HTML13_12" hidden="1">"e:\internet\news\s6yr15.htm"</definedName>
    <definedName name="HTML13_2" hidden="1">1</definedName>
    <definedName name="HTML13_3" hidden="1">"Senate Six Year Listings - 15 Months"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2_1" hidden="1">"[SEN6YE97.XLS]'Sheet4'!$A$1:$J$9"</definedName>
    <definedName name="HTML2_10" hidden="1">""</definedName>
    <definedName name="HTML2_11" hidden="1">1</definedName>
    <definedName name="HTML2_12" hidden="1">"E:\PRESSREL\vtsen6.htm"</definedName>
    <definedName name="HTML2_2" hidden="1">1</definedName>
    <definedName name="HTML2_3" hidden="1">"Vermont"</definedName>
    <definedName name="HTML2_4" hidden="1">" 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 "</definedName>
    <definedName name="HTML3_1" hidden="1">"[SEN6YE97.XLS]'Sheet4'!$A$1:$J$11"</definedName>
    <definedName name="HTML3_10" hidden="1">""</definedName>
    <definedName name="HTML3_11" hidden="1">1</definedName>
    <definedName name="HTML3_12" hidden="1">"E:\PRESSREL\orsen6.htm"</definedName>
    <definedName name="HTML3_2" hidden="1">1</definedName>
    <definedName name="HTML3_3" hidden="1">"Oregon"</definedName>
    <definedName name="HTML3_4" hidden="1">" 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 "</definedName>
    <definedName name="HTML4_1" hidden="1">"[SEN6YE97.XLS]'Sheet4'!$A$1:$J$20"</definedName>
    <definedName name="HTML4_10" hidden="1">""</definedName>
    <definedName name="HTML4_11" hidden="1">1</definedName>
    <definedName name="HTML4_12" hidden="1">"E:\PRESSREL\arsen6.htm"</definedName>
    <definedName name="HTML4_2" hidden="1">1</definedName>
    <definedName name="HTML4_3" hidden="1">"Arkansas"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"[SEN6YE97.XLS]'Sheet4'!$A$1:$J$15"</definedName>
    <definedName name="HTML5_10" hidden="1">""</definedName>
    <definedName name="HTML5_11" hidden="1">1</definedName>
    <definedName name="HTML5_12" hidden="1">"E:\PRESSREL\casen6.htm"</definedName>
    <definedName name="HTML5_2" hidden="1">1</definedName>
    <definedName name="HTML5_3" hidden="1">"California"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"[SEN6YE97.XLS]'Sheet4'!$A$1:$J$16"</definedName>
    <definedName name="HTML6_10" hidden="1">""</definedName>
    <definedName name="HTML6_11" hidden="1">1</definedName>
    <definedName name="HTML6_12" hidden="1">"E:\PRESSREL\scsen6.htm"</definedName>
    <definedName name="HTML6_2" hidden="1">1</definedName>
    <definedName name="HTML6_3" hidden="1">"South Carolina"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"[SEN6YE97.XLS]'Sheet4'!$A$1:$J$12"</definedName>
    <definedName name="HTML7_10" hidden="1">""</definedName>
    <definedName name="HTML7_11" hidden="1">1</definedName>
    <definedName name="HTML7_12" hidden="1">"E:\PRESSREL\kysen6.htm"</definedName>
    <definedName name="HTML7_2" hidden="1">1</definedName>
    <definedName name="HTML7_3" hidden="1">"Kentucky"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"[SEN6YE97.XLS]'Sheet4'!$A$1:$J$13"</definedName>
    <definedName name="HTML8_10" hidden="1">""</definedName>
    <definedName name="HTML8_11" hidden="1">1</definedName>
    <definedName name="HTML8_12" hidden="1">"E:\PRESSREL\wisen6.htm"</definedName>
    <definedName name="HTML8_2" hidden="1">1</definedName>
    <definedName name="HTML8_3" hidden="1">"Wisconsin"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"[SEN6YE97.XLS]'Sheet4'!$A$1:$J$6"</definedName>
    <definedName name="HTML9_10" hidden="1">""</definedName>
    <definedName name="HTML9_11" hidden="1">1</definedName>
    <definedName name="HTML9_12" hidden="1">"E:\PRESSREL\idsen6.htm"</definedName>
    <definedName name="HTML9_2" hidden="1">1</definedName>
    <definedName name="HTML9_3" hidden="1">"Idaho"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13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<sst xmlns="http://schemas.openxmlformats.org/spreadsheetml/2006/main" count="690" uniqueCount="245">
  <si>
    <t>Individual</t>
  </si>
  <si>
    <t>Non Party</t>
  </si>
  <si>
    <t>Candidate</t>
  </si>
  <si>
    <t>Trans from</t>
  </si>
  <si>
    <t>Ending Cash</t>
  </si>
  <si>
    <t>Closing</t>
  </si>
  <si>
    <t>Receipts</t>
  </si>
  <si>
    <t>Contributions</t>
  </si>
  <si>
    <t>Support</t>
  </si>
  <si>
    <t>Other Auth.</t>
  </si>
  <si>
    <t>Disburse</t>
  </si>
  <si>
    <t>on Hand</t>
  </si>
  <si>
    <t>Debts</t>
  </si>
  <si>
    <t>ALABAMA</t>
  </si>
  <si>
    <t>Rep</t>
  </si>
  <si>
    <t>Inc</t>
  </si>
  <si>
    <t>1993-94</t>
  </si>
  <si>
    <t>1995-96</t>
  </si>
  <si>
    <t>1997-98</t>
  </si>
  <si>
    <t>Dem</t>
  </si>
  <si>
    <t>Chl</t>
  </si>
  <si>
    <t>ALASKA</t>
  </si>
  <si>
    <t>ARIZONA</t>
  </si>
  <si>
    <t>ARKANSAS</t>
  </si>
  <si>
    <t>Opn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</si>
  <si>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</si>
  <si>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</si>
  <si>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</si>
  <si>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</si>
  <si>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</si>
  <si>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</si>
  <si>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</si>
  <si>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</si>
  <si>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</si>
  <si>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</si>
  <si>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</si>
  <si>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</si>
  <si>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</si>
  <si>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</si>
  <si>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MISSOURI</t>
  </si>
  <si>
    <t>NEVADA</t>
  </si>
  <si>
    <t>NEW HAMPSHIRE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</si>
  <si>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</si>
  <si>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</si>
  <si>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</si>
  <si>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</si>
  <si>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</si>
  <si>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</si>
  <si>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</si>
  <si>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</si>
  <si>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</si>
  <si>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UTAH</t>
  </si>
  <si>
    <t>VERMONT</t>
  </si>
  <si>
    <t>WASHINGTON</t>
  </si>
  <si>
    <t>WISCONSIN</t>
  </si>
  <si>
    <t>Russell Feingold W-50%</t>
  </si>
  <si>
    <t>Mark Neumann L-48%</t>
  </si>
  <si>
    <t>C00028332</t>
  </si>
  <si>
    <t>S4SC00018</t>
  </si>
  <si>
    <t>ERNEST F HOLLINGS</t>
  </si>
  <si>
    <t>C00068353</t>
  </si>
  <si>
    <t>S4VT00017</t>
  </si>
  <si>
    <t>PATRICK JOSEPH LEAHY</t>
  </si>
  <si>
    <t>C00080655</t>
  </si>
  <si>
    <t>S6SD00028</t>
  </si>
  <si>
    <t>THOMAS A DASCHLE</t>
  </si>
  <si>
    <t>C00091017</t>
  </si>
  <si>
    <t>S0CT00037</t>
  </si>
  <si>
    <t>CHRISTOPHER J DODD</t>
  </si>
  <si>
    <t>C00115972</t>
  </si>
  <si>
    <t>S0OK00107</t>
  </si>
  <si>
    <t>DONALD LEE NICKLES</t>
  </si>
  <si>
    <t>C00143438</t>
  </si>
  <si>
    <t>S2ND00040</t>
  </si>
  <si>
    <t>BYRON L DORGAN</t>
  </si>
  <si>
    <t>C00161737</t>
  </si>
  <si>
    <t>S0AK00063</t>
  </si>
  <si>
    <t>FRANK H MURKOWSKI</t>
  </si>
  <si>
    <t>C00193623</t>
  </si>
  <si>
    <t>S6AL00013</t>
  </si>
  <si>
    <t>RICHARD CRAIG SHELBY</t>
  </si>
  <si>
    <t>C00196527</t>
  </si>
  <si>
    <t>S6FL00020</t>
  </si>
  <si>
    <t>BOB GRAHAM</t>
  </si>
  <si>
    <t>C00199273</t>
  </si>
  <si>
    <t>S6MD00140</t>
  </si>
  <si>
    <t>BARBARA A MIKULSKI</t>
  </si>
  <si>
    <t>C00204370</t>
  </si>
  <si>
    <t>S6NV00028</t>
  </si>
  <si>
    <t>HARRY M REID</t>
  </si>
  <si>
    <t>C00204966</t>
  </si>
  <si>
    <t>S0CO00120</t>
  </si>
  <si>
    <t>BEN NIGHTHORSE CAMPBELL</t>
  </si>
  <si>
    <t>C00212894</t>
  </si>
  <si>
    <t>S6AZ00019</t>
  </si>
  <si>
    <t>C00213314</t>
  </si>
  <si>
    <t>S4HI00011</t>
  </si>
  <si>
    <t>C00215830</t>
  </si>
  <si>
    <t>S6LA00037</t>
  </si>
  <si>
    <t>JOHN B BREAUX</t>
  </si>
  <si>
    <t>C00216218</t>
  </si>
  <si>
    <t>S6PA00100</t>
  </si>
  <si>
    <t>C00216705</t>
  </si>
  <si>
    <t>S6MO00289</t>
  </si>
  <si>
    <t>CHRISTOPHER S BOND</t>
  </si>
  <si>
    <t>C00216952</t>
  </si>
  <si>
    <t>S0NY00048</t>
  </si>
  <si>
    <t>C00216960</t>
  </si>
  <si>
    <t>C00230482</t>
  </si>
  <si>
    <t>S0IA00028</t>
  </si>
  <si>
    <t>CHARLES ERNEST GRASSLEY</t>
  </si>
  <si>
    <t>C00247833</t>
  </si>
  <si>
    <t>S8WI00026</t>
  </si>
  <si>
    <t>C00249730</t>
  </si>
  <si>
    <t>S2CA00286</t>
  </si>
  <si>
    <t>C00251694</t>
  </si>
  <si>
    <t>S2NC00018</t>
  </si>
  <si>
    <t>C00254771</t>
  </si>
  <si>
    <t>S2ID00020</t>
  </si>
  <si>
    <t>DIRK KEMPTHORNE</t>
  </si>
  <si>
    <t>C00254888</t>
  </si>
  <si>
    <t>S2UT00104</t>
  </si>
  <si>
    <t>C00255265</t>
  </si>
  <si>
    <t>S2GA00035</t>
  </si>
  <si>
    <t>C00256610</t>
  </si>
  <si>
    <t>S2IL00028</t>
  </si>
  <si>
    <t>CAROL MOSELEY BRAUN</t>
  </si>
  <si>
    <t>C00257642</t>
  </si>
  <si>
    <t>S2WA00189</t>
  </si>
  <si>
    <t>PATTY MURRAY</t>
  </si>
  <si>
    <t>C00260760</t>
  </si>
  <si>
    <t>C00265389</t>
  </si>
  <si>
    <t>S2NH00025</t>
  </si>
  <si>
    <t>JUDD A GREGG</t>
  </si>
  <si>
    <t>C00279315</t>
  </si>
  <si>
    <t>BARBARA BOXER</t>
  </si>
  <si>
    <t>C00279398</t>
  </si>
  <si>
    <t>PAUL DOUGLAS COVERDELL</t>
  </si>
  <si>
    <t>C00279703</t>
  </si>
  <si>
    <t>DUNCAN MCLAUCHLIN FAIRCLOTH</t>
  </si>
  <si>
    <t>C00279901</t>
  </si>
  <si>
    <t>RUSSELL D FEINGOLD</t>
  </si>
  <si>
    <t>C00280206</t>
  </si>
  <si>
    <t>ARLEN SPECTER</t>
  </si>
  <si>
    <t>C00280438</t>
  </si>
  <si>
    <t>JOHN MCCAIN</t>
  </si>
  <si>
    <t>C00280917</t>
  </si>
  <si>
    <t>DANIEL K INOUYE</t>
  </si>
  <si>
    <t>C00282889</t>
  </si>
  <si>
    <t>ALFONSE M D'AMATO</t>
  </si>
  <si>
    <t>C00284737</t>
  </si>
  <si>
    <t>ROBERT FOSTER BENNETT</t>
  </si>
  <si>
    <t>C00144881</t>
  </si>
  <si>
    <t>CHARLES E GRASSLEY</t>
  </si>
  <si>
    <t>C00303925</t>
  </si>
  <si>
    <t>C00308676</t>
  </si>
  <si>
    <t>S6OR00110</t>
  </si>
  <si>
    <t>RON WYDEN</t>
  </si>
  <si>
    <t>Six Year Financial Summary for 1998 Senate Campaigns Through December 31, 1998</t>
  </si>
  <si>
    <t>Richard Shelby</t>
  </si>
  <si>
    <t xml:space="preserve">John McCain </t>
  </si>
  <si>
    <t>Barbara Boxer</t>
  </si>
  <si>
    <t>Evan Bayh</t>
  </si>
  <si>
    <t>Charles Grassley</t>
  </si>
  <si>
    <t>Mike Crapo</t>
  </si>
  <si>
    <t>Daniel Inouye</t>
  </si>
  <si>
    <t>Christopher Dodd</t>
  </si>
  <si>
    <t>Barbara Mikulski</t>
  </si>
  <si>
    <t xml:space="preserve">Harry Reid </t>
  </si>
  <si>
    <t>Charles Schumer</t>
  </si>
  <si>
    <t>Byron Dorgan</t>
  </si>
  <si>
    <t>Ron Wyden</t>
  </si>
  <si>
    <t>Arlen Specter</t>
  </si>
  <si>
    <t>Robert Bennett</t>
  </si>
  <si>
    <t>Patrick Leahy</t>
  </si>
  <si>
    <t>Patty Murray</t>
  </si>
  <si>
    <t>Russell Feingold</t>
  </si>
  <si>
    <t>Blanche Lambert Lincoln</t>
  </si>
  <si>
    <t>John Hardy Isakson</t>
  </si>
  <si>
    <t>Richard Burr</t>
  </si>
  <si>
    <t>James Demint</t>
  </si>
  <si>
    <t>John Thune</t>
  </si>
  <si>
    <t>David Vitter</t>
  </si>
  <si>
    <t>Thomas Coburn</t>
  </si>
  <si>
    <t>Receipts*</t>
  </si>
  <si>
    <t>Lisa Murkowski</t>
  </si>
  <si>
    <t>2005-2006</t>
  </si>
  <si>
    <t>2007-2008</t>
  </si>
  <si>
    <t>2009-2010</t>
  </si>
  <si>
    <t>Michael Bennet</t>
  </si>
  <si>
    <t>Kirsten Gillibrand</t>
  </si>
  <si>
    <t>Kendrick Meek</t>
  </si>
  <si>
    <t>Jerry Moran</t>
  </si>
  <si>
    <t>Todd Tiahrt</t>
  </si>
  <si>
    <t>Roy Blunt</t>
  </si>
  <si>
    <t>Robin Carnahan</t>
  </si>
  <si>
    <t>Paul Hodes</t>
  </si>
  <si>
    <t>Rob Portman</t>
  </si>
  <si>
    <t>Jennifer Brunner</t>
  </si>
  <si>
    <t>Lee Fisher</t>
  </si>
  <si>
    <t>DELAWARE</t>
  </si>
  <si>
    <t>Six Year Financial Summary for 2010 Senate Campaigns Through June 30, 2009</t>
  </si>
  <si>
    <t>Chuck Devore</t>
  </si>
  <si>
    <t>Kenneth Buck</t>
  </si>
  <si>
    <t>Ryan Frazier</t>
  </si>
  <si>
    <t>Sam Caligiuri</t>
  </si>
  <si>
    <t>Christine O'Donnell</t>
  </si>
  <si>
    <t>Kevin Burns</t>
  </si>
  <si>
    <t>Daniel Gelber</t>
  </si>
  <si>
    <t>Charlie Crist</t>
  </si>
  <si>
    <t>Marco Rubio</t>
  </si>
  <si>
    <t>Marion Thorpe</t>
  </si>
  <si>
    <t>Alexander Giannoulias</t>
  </si>
  <si>
    <t>Daniel Mongiardo</t>
  </si>
  <si>
    <t>Joseph Torsella</t>
  </si>
  <si>
    <t>Patrick Toomey</t>
  </si>
  <si>
    <t>Merrick Alpert</t>
  </si>
  <si>
    <t>Thomas C. Foley</t>
  </si>
  <si>
    <t>Roger J. Pearson</t>
  </si>
  <si>
    <t>Robert R. Simmons</t>
  </si>
  <si>
    <t>Robert Smith</t>
  </si>
  <si>
    <t>Mark S. Kirk</t>
  </si>
  <si>
    <t>Robert A. Krause</t>
  </si>
  <si>
    <t>John Conway</t>
  </si>
  <si>
    <t>C. M. Grayson</t>
  </si>
  <si>
    <t>Rand Paul</t>
  </si>
  <si>
    <t>Darlene Price</t>
  </si>
  <si>
    <t>James B. Rutledge</t>
  </si>
  <si>
    <t>Kenneth Lewis</t>
  </si>
  <si>
    <t>Duane Sand</t>
  </si>
  <si>
    <t>Mark Shurtleff</t>
  </si>
  <si>
    <t>David Westlake</t>
  </si>
  <si>
    <t>Chris Simcox</t>
  </si>
  <si>
    <t>Jonathan Tasini</t>
  </si>
  <si>
    <t>Peg Luksik</t>
  </si>
  <si>
    <t>Individual
Contributions</t>
  </si>
  <si>
    <t>Non Party
Contributions</t>
  </si>
  <si>
    <t>Trans from
Other Auth.</t>
  </si>
  <si>
    <t>Ending Cash
on Hand</t>
  </si>
  <si>
    <t>Closing
Debts</t>
  </si>
  <si>
    <t>Candidate
Support</t>
  </si>
  <si>
    <t>2009-2010 Democratic Total</t>
  </si>
  <si>
    <t>2009-2010 Republican Total</t>
  </si>
  <si>
    <t>Combined Total</t>
  </si>
  <si>
    <t>*The numbers presented include the committee's receipt of offsets to operating expenditures (including refunds, rebates and returns of deposits) and other receipts (including dividends and interest earned).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</si>
</sst>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  <numFmt numFmtId="168" formatCode="&quot;$&quot;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5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1" fillId="0" borderId="0" xfId="0" applyNumberFormat="1" applyFont="1" applyAlignment="1">
      <alignment horizontal="right"/>
    </xf>
    <xf numFmtId="5" fontId="0" fillId="0" borderId="0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5" fontId="0" fillId="0" borderId="0" xfId="0" applyNumberFormat="1" applyFill="1" applyAlignment="1">
      <alignment/>
    </xf>
    <xf numFmtId="5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5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5" fontId="0" fillId="0" borderId="0" xfId="0" applyNumberFormat="1" applyFont="1" applyFill="1" applyAlignment="1">
      <alignment/>
    </xf>
    <xf numFmtId="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5" fontId="1" fillId="0" borderId="0" xfId="0" applyNumberFormat="1" applyFont="1" applyFill="1" applyAlignment="1">
      <alignment/>
    </xf>
    <xf numFmtId="5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5" fontId="1" fillId="0" borderId="10" xfId="0" applyNumberFormat="1" applyFont="1" applyFill="1" applyBorder="1" applyAlignment="1">
      <alignment horizontal="center" wrapText="1"/>
    </xf>
    <xf numFmtId="5" fontId="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2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7"/>
  <sheetViews>
    <sheetView tabSelected="1" zoomScalePageLayoutView="0" workbookViewId="0" topLeftCell="A309">
      <selection activeCell="A335" sqref="A335:K335"/>
    </sheetView>
  </sheetViews>
  <sheetFormatPr defaultColWidth="9.140625" defaultRowHeight="12.75"/>
  <cols>
    <col min="1" max="1" width="30.28125" style="16" customWidth="1"/>
    <col min="2" max="2" width="5.7109375" style="17" customWidth="1"/>
    <col min="3" max="3" width="6.421875" style="18" bestFit="1" customWidth="1"/>
    <col min="4" max="4" width="11.7109375" style="21" customWidth="1"/>
    <col min="5" max="5" width="15.00390625" style="21" customWidth="1"/>
    <col min="6" max="6" width="15.140625" style="21" customWidth="1"/>
    <col min="7" max="7" width="12.7109375" style="21" customWidth="1"/>
    <col min="8" max="8" width="11.8515625" style="21" customWidth="1"/>
    <col min="9" max="9" width="11.7109375" style="21" customWidth="1"/>
    <col min="10" max="10" width="14.140625" style="21" customWidth="1"/>
    <col min="11" max="11" width="11.7109375" style="21" customWidth="1"/>
    <col min="12" max="12" width="0" style="21" hidden="1" customWidth="1"/>
    <col min="13" max="13" width="11.28125" style="21" hidden="1" customWidth="1"/>
    <col min="14" max="14" width="13.28125" style="21" customWidth="1"/>
    <col min="15" max="15" width="9.7109375" style="21" customWidth="1"/>
    <col min="16" max="16384" width="9.140625" style="21" customWidth="1"/>
  </cols>
  <sheetData>
    <row r="1" spans="1:14" ht="12.75">
      <c r="A1" s="40" t="s">
        <v>201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1" ht="26.25" thickBot="1">
      <c r="A3" s="22" t="s">
        <v>2</v>
      </c>
      <c r="B3" s="22"/>
      <c r="C3" s="22"/>
      <c r="D3" s="23" t="s">
        <v>184</v>
      </c>
      <c r="E3" s="39" t="s">
        <v>235</v>
      </c>
      <c r="F3" s="39" t="s">
        <v>236</v>
      </c>
      <c r="G3" s="39" t="s">
        <v>240</v>
      </c>
      <c r="H3" s="39" t="s">
        <v>237</v>
      </c>
      <c r="I3" s="23" t="s">
        <v>10</v>
      </c>
      <c r="J3" s="39" t="s">
        <v>238</v>
      </c>
      <c r="K3" s="39" t="s">
        <v>239</v>
      </c>
    </row>
    <row r="4" spans="1:11" ht="13.5" thickBot="1">
      <c r="A4" s="24" t="s">
        <v>13</v>
      </c>
      <c r="D4" s="14"/>
      <c r="E4" s="14"/>
      <c r="F4" s="14"/>
      <c r="G4" s="14"/>
      <c r="H4" s="14"/>
      <c r="I4" s="14"/>
      <c r="J4" s="14"/>
      <c r="K4" s="14"/>
    </row>
    <row r="5" spans="1:11" ht="12.75">
      <c r="A5" s="16" t="s">
        <v>159</v>
      </c>
      <c r="B5" s="17" t="s">
        <v>14</v>
      </c>
      <c r="D5" s="14"/>
      <c r="E5" s="14"/>
      <c r="F5" s="14"/>
      <c r="G5" s="14"/>
      <c r="H5" s="14"/>
      <c r="I5" s="14"/>
      <c r="J5" s="14"/>
      <c r="K5" s="14"/>
    </row>
    <row r="6" spans="1:11" ht="12.75">
      <c r="A6" s="17">
        <v>2004</v>
      </c>
      <c r="B6" s="17" t="s">
        <v>15</v>
      </c>
      <c r="D6" s="14"/>
      <c r="E6" s="14"/>
      <c r="F6" s="14"/>
      <c r="G6" s="14"/>
      <c r="H6" s="14"/>
      <c r="I6" s="14"/>
      <c r="J6" s="14">
        <v>11246330</v>
      </c>
      <c r="K6" s="14">
        <v>0</v>
      </c>
    </row>
    <row r="7" spans="1:15" ht="12.75">
      <c r="A7" s="17" t="s">
        <v>186</v>
      </c>
      <c r="D7" s="14">
        <v>872999</v>
      </c>
      <c r="E7" s="14">
        <v>49643</v>
      </c>
      <c r="F7" s="14">
        <v>60100</v>
      </c>
      <c r="G7" s="14">
        <v>0</v>
      </c>
      <c r="H7" s="14">
        <v>0</v>
      </c>
      <c r="I7" s="14">
        <v>495646</v>
      </c>
      <c r="J7" s="14">
        <v>11623684</v>
      </c>
      <c r="K7" s="14">
        <v>0</v>
      </c>
      <c r="M7" s="19">
        <f>J6+D7-I7-J7</f>
        <v>-1</v>
      </c>
      <c r="N7" s="19"/>
      <c r="O7" s="19"/>
    </row>
    <row r="8" spans="1:15" ht="12.75">
      <c r="A8" s="17" t="s">
        <v>187</v>
      </c>
      <c r="D8" s="14">
        <v>2400712</v>
      </c>
      <c r="E8" s="14">
        <v>736700</v>
      </c>
      <c r="F8" s="14">
        <v>536650</v>
      </c>
      <c r="G8" s="14">
        <v>0</v>
      </c>
      <c r="H8" s="14">
        <v>0</v>
      </c>
      <c r="I8" s="14">
        <v>643421</v>
      </c>
      <c r="J8" s="14">
        <v>13380974</v>
      </c>
      <c r="K8" s="14">
        <v>0</v>
      </c>
      <c r="M8" s="19">
        <f>J7+D8-I8-J8</f>
        <v>1</v>
      </c>
      <c r="N8" s="19"/>
      <c r="O8" s="19"/>
    </row>
    <row r="9" spans="1:15" ht="12.75">
      <c r="A9" s="17" t="s">
        <v>188</v>
      </c>
      <c r="D9" s="14">
        <v>1825501</v>
      </c>
      <c r="E9" s="14">
        <v>1352165</v>
      </c>
      <c r="F9" s="14">
        <v>377050</v>
      </c>
      <c r="G9" s="14">
        <v>0</v>
      </c>
      <c r="H9" s="14">
        <v>0</v>
      </c>
      <c r="I9" s="14">
        <v>401096</v>
      </c>
      <c r="J9" s="15">
        <v>14805378</v>
      </c>
      <c r="K9" s="15">
        <v>0</v>
      </c>
      <c r="M9" s="19">
        <f>J8+D9-I9-J9</f>
        <v>1</v>
      </c>
      <c r="N9" s="19"/>
      <c r="O9" s="19"/>
    </row>
    <row r="10" spans="1:15" ht="12.75">
      <c r="A10" s="25"/>
      <c r="D10" s="14"/>
      <c r="E10" s="14"/>
      <c r="F10" s="14"/>
      <c r="G10" s="14"/>
      <c r="H10" s="14"/>
      <c r="I10" s="14"/>
      <c r="J10" s="14"/>
      <c r="K10" s="14"/>
      <c r="N10" s="19"/>
      <c r="O10" s="19"/>
    </row>
    <row r="11" spans="1:15" ht="12.75">
      <c r="A11" s="17"/>
      <c r="D11" s="14"/>
      <c r="E11" s="14"/>
      <c r="F11" s="14"/>
      <c r="G11" s="14"/>
      <c r="H11" s="14"/>
      <c r="I11" s="14"/>
      <c r="J11" s="14"/>
      <c r="K11" s="14"/>
      <c r="N11" s="19"/>
      <c r="O11" s="19"/>
    </row>
    <row r="12" spans="1:15" ht="13.5" thickBot="1">
      <c r="A12" s="24" t="s">
        <v>21</v>
      </c>
      <c r="D12" s="26"/>
      <c r="E12" s="26"/>
      <c r="F12" s="26"/>
      <c r="G12" s="26"/>
      <c r="H12" s="26"/>
      <c r="I12" s="26"/>
      <c r="J12" s="26"/>
      <c r="K12" s="26"/>
      <c r="O12" s="19"/>
    </row>
    <row r="13" spans="1:15" ht="12.75">
      <c r="A13" s="16" t="s">
        <v>185</v>
      </c>
      <c r="B13" s="17" t="s">
        <v>14</v>
      </c>
      <c r="D13" s="26"/>
      <c r="E13" s="26"/>
      <c r="F13" s="26"/>
      <c r="G13" s="26"/>
      <c r="H13" s="26"/>
      <c r="I13" s="26"/>
      <c r="J13" s="26"/>
      <c r="K13" s="26"/>
      <c r="O13" s="19"/>
    </row>
    <row r="14" spans="1:15" ht="12.75">
      <c r="A14" s="17">
        <v>2004</v>
      </c>
      <c r="B14" s="17" t="s">
        <v>15</v>
      </c>
      <c r="D14" s="26"/>
      <c r="E14" s="26"/>
      <c r="F14" s="26"/>
      <c r="G14" s="26"/>
      <c r="H14" s="26"/>
      <c r="I14" s="26"/>
      <c r="J14" s="26">
        <v>272539</v>
      </c>
      <c r="K14" s="26">
        <v>0</v>
      </c>
      <c r="N14" s="19"/>
      <c r="O14" s="19"/>
    </row>
    <row r="15" spans="1:15" ht="12.75">
      <c r="A15" s="17" t="s">
        <v>186</v>
      </c>
      <c r="D15" s="26">
        <v>118419</v>
      </c>
      <c r="E15" s="26">
        <v>35661</v>
      </c>
      <c r="F15" s="26">
        <v>50500</v>
      </c>
      <c r="G15" s="26">
        <v>0</v>
      </c>
      <c r="H15" s="26">
        <v>4611</v>
      </c>
      <c r="I15" s="26">
        <v>238979</v>
      </c>
      <c r="J15" s="26">
        <v>116786</v>
      </c>
      <c r="K15" s="26">
        <v>0</v>
      </c>
      <c r="M15" s="19">
        <f>J14+D15-I15-J15</f>
        <v>35193</v>
      </c>
      <c r="N15" s="19"/>
      <c r="O15" s="19"/>
    </row>
    <row r="16" spans="1:15" ht="12.75">
      <c r="A16" s="17" t="s">
        <v>187</v>
      </c>
      <c r="D16" s="26">
        <v>498836</v>
      </c>
      <c r="E16" s="26">
        <v>215645</v>
      </c>
      <c r="F16" s="26">
        <v>278190</v>
      </c>
      <c r="G16" s="26">
        <v>0</v>
      </c>
      <c r="H16" s="26">
        <v>0</v>
      </c>
      <c r="I16" s="26">
        <v>253621</v>
      </c>
      <c r="J16" s="26">
        <v>362004</v>
      </c>
      <c r="K16" s="26">
        <v>0</v>
      </c>
      <c r="M16" s="19">
        <f>J15+D16-I16-J16</f>
        <v>-3</v>
      </c>
      <c r="N16" s="19"/>
      <c r="O16" s="19"/>
    </row>
    <row r="17" spans="1:15" ht="12.75">
      <c r="A17" s="17" t="s">
        <v>188</v>
      </c>
      <c r="D17" s="26">
        <v>875740</v>
      </c>
      <c r="E17" s="26">
        <v>236178</v>
      </c>
      <c r="F17" s="26">
        <v>639400</v>
      </c>
      <c r="G17" s="26">
        <v>0</v>
      </c>
      <c r="H17" s="26">
        <v>0</v>
      </c>
      <c r="I17" s="26">
        <v>131976</v>
      </c>
      <c r="J17" s="26">
        <v>733886</v>
      </c>
      <c r="K17" s="26">
        <v>0</v>
      </c>
      <c r="M17" s="19">
        <f>J16+D17-I17-J17</f>
        <v>371882</v>
      </c>
      <c r="O17" s="19"/>
    </row>
    <row r="18" spans="1:15" ht="12.75">
      <c r="A18" s="17"/>
      <c r="D18" s="26"/>
      <c r="E18" s="26"/>
      <c r="F18" s="26"/>
      <c r="G18" s="26"/>
      <c r="H18" s="26"/>
      <c r="I18" s="26"/>
      <c r="J18" s="26"/>
      <c r="K18" s="26"/>
      <c r="M18" s="19"/>
      <c r="O18" s="19"/>
    </row>
    <row r="19" spans="1:15" ht="12.75">
      <c r="A19" s="17"/>
      <c r="D19" s="26"/>
      <c r="E19" s="26"/>
      <c r="F19" s="26"/>
      <c r="G19" s="26"/>
      <c r="H19" s="26"/>
      <c r="I19" s="26"/>
      <c r="J19" s="26"/>
      <c r="K19" s="26"/>
      <c r="M19" s="19"/>
      <c r="O19" s="19"/>
    </row>
    <row r="20" spans="1:15" ht="13.5" thickBot="1">
      <c r="A20" s="24" t="s">
        <v>22</v>
      </c>
      <c r="D20" s="26"/>
      <c r="E20" s="26"/>
      <c r="F20" s="26"/>
      <c r="G20" s="26"/>
      <c r="H20" s="26"/>
      <c r="I20" s="26"/>
      <c r="J20" s="26"/>
      <c r="K20" s="26"/>
      <c r="O20" s="19"/>
    </row>
    <row r="21" spans="1:15" ht="12.75">
      <c r="A21" s="16" t="s">
        <v>160</v>
      </c>
      <c r="B21" s="17" t="s">
        <v>14</v>
      </c>
      <c r="D21" s="26"/>
      <c r="E21" s="26"/>
      <c r="F21" s="26"/>
      <c r="G21" s="26"/>
      <c r="H21" s="26"/>
      <c r="I21" s="26"/>
      <c r="J21" s="26"/>
      <c r="K21" s="26"/>
      <c r="O21" s="19"/>
    </row>
    <row r="22" spans="1:15" ht="12.75">
      <c r="A22" s="17">
        <v>2004</v>
      </c>
      <c r="B22" s="17" t="s">
        <v>15</v>
      </c>
      <c r="D22" s="26"/>
      <c r="E22" s="26"/>
      <c r="F22" s="26"/>
      <c r="G22" s="26"/>
      <c r="H22" s="26"/>
      <c r="I22" s="26"/>
      <c r="J22" s="26">
        <v>1282451</v>
      </c>
      <c r="K22" s="26">
        <v>0</v>
      </c>
      <c r="O22" s="19"/>
    </row>
    <row r="23" spans="1:15" ht="12.75">
      <c r="A23" s="17" t="s">
        <v>186</v>
      </c>
      <c r="D23" s="26">
        <v>285373</v>
      </c>
      <c r="E23" s="26">
        <v>126025</v>
      </c>
      <c r="F23" s="26">
        <v>19500</v>
      </c>
      <c r="G23" s="26">
        <v>0</v>
      </c>
      <c r="H23" s="26">
        <v>0</v>
      </c>
      <c r="I23" s="26">
        <v>1548793</v>
      </c>
      <c r="J23" s="26">
        <v>20033</v>
      </c>
      <c r="K23" s="26">
        <v>0</v>
      </c>
      <c r="M23" s="19">
        <f>J22+D23-I23-J23</f>
        <v>-1002</v>
      </c>
      <c r="N23" s="19"/>
      <c r="O23" s="19"/>
    </row>
    <row r="24" spans="1:15" ht="12.75">
      <c r="A24" s="17" t="s">
        <v>187</v>
      </c>
      <c r="D24" s="26">
        <v>2524249</v>
      </c>
      <c r="E24" s="26">
        <v>50</v>
      </c>
      <c r="F24" s="26">
        <v>2800</v>
      </c>
      <c r="G24" s="26">
        <v>0</v>
      </c>
      <c r="H24" s="26">
        <v>2500000</v>
      </c>
      <c r="I24" s="26">
        <v>37399</v>
      </c>
      <c r="J24" s="26">
        <v>2506882</v>
      </c>
      <c r="K24" s="26">
        <v>0</v>
      </c>
      <c r="M24" s="19">
        <f>J23+D24-I24-J24</f>
        <v>1</v>
      </c>
      <c r="N24" s="19"/>
      <c r="O24" s="19"/>
    </row>
    <row r="25" spans="1:15" ht="12.75">
      <c r="A25" s="17" t="s">
        <v>188</v>
      </c>
      <c r="D25" s="26">
        <v>2962948</v>
      </c>
      <c r="E25" s="26">
        <v>706536</v>
      </c>
      <c r="F25" s="26">
        <v>174900</v>
      </c>
      <c r="G25" s="26">
        <v>0</v>
      </c>
      <c r="H25" s="26">
        <v>2070659</v>
      </c>
      <c r="I25" s="26">
        <v>815012</v>
      </c>
      <c r="J25" s="27">
        <v>4654818</v>
      </c>
      <c r="K25" s="27">
        <v>147414</v>
      </c>
      <c r="M25" s="19">
        <f>J24+D25-I25-J25</f>
        <v>0</v>
      </c>
      <c r="N25" s="19"/>
      <c r="O25" s="19"/>
    </row>
    <row r="26" spans="1:15" ht="12.75">
      <c r="A26" s="25" t="s">
        <v>232</v>
      </c>
      <c r="B26" s="17" t="s">
        <v>14</v>
      </c>
      <c r="D26" s="26"/>
      <c r="E26" s="26"/>
      <c r="F26" s="26"/>
      <c r="G26" s="26"/>
      <c r="H26" s="26"/>
      <c r="I26" s="26"/>
      <c r="J26" s="26"/>
      <c r="K26" s="26"/>
      <c r="N26" s="19"/>
      <c r="O26" s="19"/>
    </row>
    <row r="27" spans="1:15" ht="12.75">
      <c r="A27" s="17" t="s">
        <v>188</v>
      </c>
      <c r="B27" s="17" t="s">
        <v>20</v>
      </c>
      <c r="D27" s="26">
        <v>57805</v>
      </c>
      <c r="E27" s="26">
        <v>56905</v>
      </c>
      <c r="F27" s="26">
        <v>900</v>
      </c>
      <c r="G27" s="26">
        <v>0</v>
      </c>
      <c r="H27" s="26">
        <v>0</v>
      </c>
      <c r="I27" s="26">
        <v>54038</v>
      </c>
      <c r="J27" s="26">
        <v>3767</v>
      </c>
      <c r="K27" s="26">
        <v>36784</v>
      </c>
      <c r="N27" s="19"/>
      <c r="O27" s="19"/>
    </row>
    <row r="28" spans="1:15" ht="12.75">
      <c r="A28" s="17"/>
      <c r="D28" s="26"/>
      <c r="E28" s="26"/>
      <c r="F28" s="26"/>
      <c r="G28" s="26"/>
      <c r="H28" s="26"/>
      <c r="I28" s="26"/>
      <c r="J28" s="26"/>
      <c r="K28" s="26"/>
      <c r="N28" s="19"/>
      <c r="O28" s="19"/>
    </row>
    <row r="29" spans="4:15" ht="12.75">
      <c r="D29" s="26"/>
      <c r="E29" s="26"/>
      <c r="F29" s="26"/>
      <c r="G29" s="26"/>
      <c r="H29" s="26"/>
      <c r="I29" s="26"/>
      <c r="J29" s="26"/>
      <c r="K29" s="26"/>
      <c r="N29" s="19"/>
      <c r="O29" s="19"/>
    </row>
    <row r="30" spans="1:15" ht="13.5" thickBot="1">
      <c r="A30" s="24" t="s">
        <v>23</v>
      </c>
      <c r="D30" s="26"/>
      <c r="E30" s="26"/>
      <c r="F30" s="26"/>
      <c r="G30" s="26"/>
      <c r="H30" s="26"/>
      <c r="I30" s="26"/>
      <c r="J30" s="26"/>
      <c r="K30" s="26"/>
      <c r="O30" s="19"/>
    </row>
    <row r="31" spans="1:15" ht="12.75">
      <c r="A31" s="16" t="s">
        <v>177</v>
      </c>
      <c r="B31" s="17" t="s">
        <v>19</v>
      </c>
      <c r="D31" s="26"/>
      <c r="E31" s="26"/>
      <c r="F31" s="26"/>
      <c r="G31" s="26"/>
      <c r="H31" s="26"/>
      <c r="I31" s="26"/>
      <c r="J31" s="26"/>
      <c r="K31" s="26"/>
      <c r="N31" s="19"/>
      <c r="O31" s="19"/>
    </row>
    <row r="32" spans="1:15" ht="12.75">
      <c r="A32" s="17">
        <v>2004</v>
      </c>
      <c r="B32" s="17" t="s">
        <v>15</v>
      </c>
      <c r="D32" s="26"/>
      <c r="E32" s="26"/>
      <c r="F32" s="26"/>
      <c r="G32" s="26"/>
      <c r="H32" s="26"/>
      <c r="I32" s="26"/>
      <c r="J32" s="26">
        <v>338039</v>
      </c>
      <c r="K32" s="26">
        <v>0</v>
      </c>
      <c r="N32" s="19"/>
      <c r="O32" s="19"/>
    </row>
    <row r="33" spans="1:15" ht="12.75">
      <c r="A33" s="17" t="s">
        <v>186</v>
      </c>
      <c r="D33" s="26">
        <v>293481</v>
      </c>
      <c r="E33" s="26">
        <v>72475</v>
      </c>
      <c r="F33" s="26">
        <v>186600</v>
      </c>
      <c r="G33" s="26">
        <v>0</v>
      </c>
      <c r="H33" s="26">
        <v>0</v>
      </c>
      <c r="I33" s="26">
        <v>450707</v>
      </c>
      <c r="J33" s="26">
        <v>180811</v>
      </c>
      <c r="K33" s="26">
        <v>0</v>
      </c>
      <c r="M33" s="19">
        <f>J32+D33-I33-J33</f>
        <v>2</v>
      </c>
      <c r="N33" s="19"/>
      <c r="O33" s="19"/>
    </row>
    <row r="34" spans="1:15" ht="12.75">
      <c r="A34" s="17" t="s">
        <v>187</v>
      </c>
      <c r="D34" s="26">
        <v>1295349</v>
      </c>
      <c r="E34" s="26">
        <v>292818</v>
      </c>
      <c r="F34" s="26">
        <v>991396</v>
      </c>
      <c r="G34" s="26">
        <v>0</v>
      </c>
      <c r="H34" s="26">
        <v>0</v>
      </c>
      <c r="I34" s="26">
        <v>666043</v>
      </c>
      <c r="J34" s="26">
        <v>810116</v>
      </c>
      <c r="K34" s="26">
        <v>0</v>
      </c>
      <c r="M34" s="19">
        <f>J33+D34-I34-J34</f>
        <v>1</v>
      </c>
      <c r="N34" s="19"/>
      <c r="O34" s="19"/>
    </row>
    <row r="35" spans="1:15" ht="12.75">
      <c r="A35" s="17" t="s">
        <v>188</v>
      </c>
      <c r="D35" s="26">
        <v>2993649</v>
      </c>
      <c r="E35" s="26">
        <v>1813252</v>
      </c>
      <c r="F35" s="26">
        <v>1150288</v>
      </c>
      <c r="G35" s="26">
        <v>0</v>
      </c>
      <c r="H35" s="26">
        <v>23892</v>
      </c>
      <c r="I35" s="26">
        <v>602021</v>
      </c>
      <c r="J35" s="27">
        <v>3201745</v>
      </c>
      <c r="K35" s="27">
        <v>0</v>
      </c>
      <c r="M35" s="19">
        <f>J34+D35-I35-J35</f>
        <v>-1</v>
      </c>
      <c r="N35" s="19"/>
      <c r="O35" s="19"/>
    </row>
    <row r="36" spans="1:15" ht="12.75">
      <c r="A36" s="25"/>
      <c r="D36" s="26"/>
      <c r="E36" s="26"/>
      <c r="F36" s="26"/>
      <c r="G36" s="26"/>
      <c r="H36" s="26"/>
      <c r="I36" s="26"/>
      <c r="J36" s="26"/>
      <c r="K36" s="26"/>
      <c r="N36" s="19"/>
      <c r="O36" s="19"/>
    </row>
    <row r="37" spans="1:15" ht="12.75">
      <c r="A37" s="17"/>
      <c r="D37" s="26"/>
      <c r="E37" s="26"/>
      <c r="F37" s="26"/>
      <c r="G37" s="26"/>
      <c r="H37" s="26"/>
      <c r="I37" s="26"/>
      <c r="J37" s="26"/>
      <c r="K37" s="26"/>
      <c r="N37" s="19"/>
      <c r="O37" s="19"/>
    </row>
    <row r="38" spans="1:15" ht="13.5" thickBot="1">
      <c r="A38" s="24" t="s">
        <v>25</v>
      </c>
      <c r="D38" s="26"/>
      <c r="E38" s="26"/>
      <c r="F38" s="26"/>
      <c r="G38" s="26"/>
      <c r="H38" s="26"/>
      <c r="I38" s="26"/>
      <c r="J38" s="26"/>
      <c r="K38" s="26"/>
      <c r="O38" s="19"/>
    </row>
    <row r="39" spans="1:15" ht="12.75">
      <c r="A39" s="16" t="s">
        <v>161</v>
      </c>
      <c r="B39" s="17" t="s">
        <v>19</v>
      </c>
      <c r="D39" s="26"/>
      <c r="E39" s="26"/>
      <c r="F39" s="26"/>
      <c r="G39" s="26"/>
      <c r="H39" s="26"/>
      <c r="I39" s="26"/>
      <c r="J39" s="26"/>
      <c r="K39" s="26"/>
      <c r="O39" s="19"/>
    </row>
    <row r="40" spans="1:15" ht="12.75">
      <c r="A40" s="17">
        <v>2004</v>
      </c>
      <c r="B40" s="17" t="s">
        <v>15</v>
      </c>
      <c r="D40" s="26"/>
      <c r="E40" s="26"/>
      <c r="F40" s="26"/>
      <c r="G40" s="26"/>
      <c r="H40" s="26"/>
      <c r="I40" s="26"/>
      <c r="J40" s="26">
        <v>807469</v>
      </c>
      <c r="K40" s="26">
        <v>0</v>
      </c>
      <c r="O40" s="19"/>
    </row>
    <row r="41" spans="1:15" ht="12.75">
      <c r="A41" s="17" t="s">
        <v>186</v>
      </c>
      <c r="D41" s="26">
        <v>885674</v>
      </c>
      <c r="E41" s="26">
        <v>248807</v>
      </c>
      <c r="F41" s="26">
        <v>13000</v>
      </c>
      <c r="G41" s="26">
        <v>0</v>
      </c>
      <c r="H41" s="26">
        <v>0</v>
      </c>
      <c r="I41" s="26">
        <v>503162</v>
      </c>
      <c r="J41" s="26">
        <v>1189983</v>
      </c>
      <c r="K41" s="26">
        <v>0</v>
      </c>
      <c r="M41" s="19">
        <f>J40+D41-I41-J41</f>
        <v>-2</v>
      </c>
      <c r="N41" s="19"/>
      <c r="O41" s="19"/>
    </row>
    <row r="42" spans="1:15" ht="12.75">
      <c r="A42" s="17" t="s">
        <v>187</v>
      </c>
      <c r="D42" s="26">
        <v>5044337</v>
      </c>
      <c r="E42" s="26">
        <v>4026840</v>
      </c>
      <c r="F42" s="26">
        <v>663870</v>
      </c>
      <c r="G42" s="26">
        <v>0</v>
      </c>
      <c r="H42" s="26">
        <v>185500</v>
      </c>
      <c r="I42" s="26">
        <v>2101385</v>
      </c>
      <c r="J42" s="26">
        <v>4132935</v>
      </c>
      <c r="K42" s="26">
        <v>0</v>
      </c>
      <c r="M42" s="19">
        <f>J41+D42-I42-J42</f>
        <v>0</v>
      </c>
      <c r="N42" s="19"/>
      <c r="O42" s="19"/>
    </row>
    <row r="43" spans="1:15" ht="12.75">
      <c r="A43" s="17" t="s">
        <v>188</v>
      </c>
      <c r="D43" s="26">
        <v>2376732</v>
      </c>
      <c r="E43" s="26">
        <v>1821254</v>
      </c>
      <c r="F43" s="26">
        <v>402839</v>
      </c>
      <c r="G43" s="26">
        <v>325</v>
      </c>
      <c r="H43" s="26">
        <v>99286</v>
      </c>
      <c r="I43" s="26">
        <v>1101324</v>
      </c>
      <c r="J43" s="27">
        <v>5408343</v>
      </c>
      <c r="K43" s="27">
        <v>0</v>
      </c>
      <c r="M43" s="19">
        <f>J42+D43-I43-J43</f>
        <v>0</v>
      </c>
      <c r="N43" s="19"/>
      <c r="O43" s="19"/>
    </row>
    <row r="44" spans="1:15" ht="12.75">
      <c r="A44" s="25" t="s">
        <v>202</v>
      </c>
      <c r="B44" s="17" t="s">
        <v>14</v>
      </c>
      <c r="D44" s="26"/>
      <c r="E44" s="26"/>
      <c r="F44" s="26"/>
      <c r="G44" s="26"/>
      <c r="H44" s="26"/>
      <c r="I44" s="26"/>
      <c r="J44" s="26"/>
      <c r="K44" s="26"/>
      <c r="N44" s="19"/>
      <c r="O44" s="19"/>
    </row>
    <row r="45" spans="1:15" ht="12.75">
      <c r="A45" s="17" t="s">
        <v>188</v>
      </c>
      <c r="B45" s="17" t="s">
        <v>20</v>
      </c>
      <c r="D45" s="26">
        <v>331925</v>
      </c>
      <c r="E45" s="26">
        <v>325856</v>
      </c>
      <c r="F45" s="26">
        <v>5995</v>
      </c>
      <c r="G45" s="26">
        <v>0</v>
      </c>
      <c r="H45" s="26">
        <v>0</v>
      </c>
      <c r="I45" s="26">
        <v>282417</v>
      </c>
      <c r="J45" s="26">
        <v>75663</v>
      </c>
      <c r="K45" s="26">
        <v>106912</v>
      </c>
      <c r="M45" s="19">
        <f>J44+D45-I45-J45</f>
        <v>-26155</v>
      </c>
      <c r="N45" s="19"/>
      <c r="O45" s="19"/>
    </row>
    <row r="46" spans="1:15" ht="12.75">
      <c r="A46" s="25"/>
      <c r="D46" s="26"/>
      <c r="E46" s="26"/>
      <c r="F46" s="26"/>
      <c r="G46" s="26"/>
      <c r="H46" s="26"/>
      <c r="I46" s="26"/>
      <c r="J46" s="26"/>
      <c r="K46" s="26"/>
      <c r="N46" s="19"/>
      <c r="O46" s="19"/>
    </row>
    <row r="47" spans="1:15" ht="42.75" customHeight="1">
      <c r="A47" s="25"/>
      <c r="D47" s="26"/>
      <c r="E47" s="26"/>
      <c r="F47" s="26"/>
      <c r="G47" s="26"/>
      <c r="H47" s="26"/>
      <c r="I47" s="26"/>
      <c r="J47" s="26"/>
      <c r="K47" s="26"/>
      <c r="N47" s="19"/>
      <c r="O47" s="19"/>
    </row>
    <row r="48" spans="1:15" ht="13.5" thickBot="1">
      <c r="A48" s="24" t="s">
        <v>26</v>
      </c>
      <c r="D48" s="26"/>
      <c r="E48" s="26"/>
      <c r="F48" s="26"/>
      <c r="G48" s="26"/>
      <c r="H48" s="26"/>
      <c r="I48" s="26"/>
      <c r="J48" s="26"/>
      <c r="K48" s="26"/>
      <c r="O48" s="19"/>
    </row>
    <row r="49" spans="1:15" ht="12.75">
      <c r="A49" s="25" t="s">
        <v>189</v>
      </c>
      <c r="B49" s="25" t="s">
        <v>19</v>
      </c>
      <c r="C49" s="28"/>
      <c r="D49" s="26"/>
      <c r="E49" s="26"/>
      <c r="F49" s="26"/>
      <c r="G49" s="26"/>
      <c r="H49" s="26"/>
      <c r="I49" s="26"/>
      <c r="J49" s="26"/>
      <c r="K49" s="26"/>
      <c r="N49" s="19"/>
      <c r="O49" s="19"/>
    </row>
    <row r="50" spans="1:15" ht="12.75">
      <c r="A50" s="17" t="s">
        <v>188</v>
      </c>
      <c r="B50" s="25" t="s">
        <v>15</v>
      </c>
      <c r="C50" s="28"/>
      <c r="D50" s="26">
        <v>2649129</v>
      </c>
      <c r="E50" s="26">
        <v>2117083</v>
      </c>
      <c r="F50" s="26">
        <v>478152</v>
      </c>
      <c r="G50" s="26">
        <v>0</v>
      </c>
      <c r="H50" s="26">
        <v>53642</v>
      </c>
      <c r="I50" s="26">
        <v>415390</v>
      </c>
      <c r="J50" s="26">
        <v>2233738</v>
      </c>
      <c r="K50" s="26">
        <v>0</v>
      </c>
      <c r="M50" s="19">
        <f>J49+D50-I50-J50</f>
        <v>1</v>
      </c>
      <c r="N50" s="19"/>
      <c r="O50" s="19"/>
    </row>
    <row r="51" spans="1:15" ht="12.75">
      <c r="A51" s="16" t="s">
        <v>203</v>
      </c>
      <c r="B51" s="17" t="s">
        <v>14</v>
      </c>
      <c r="D51" s="26"/>
      <c r="E51" s="26"/>
      <c r="F51" s="26"/>
      <c r="G51" s="26"/>
      <c r="H51" s="26"/>
      <c r="I51" s="26"/>
      <c r="J51" s="26"/>
      <c r="K51" s="26"/>
      <c r="N51" s="19"/>
      <c r="O51" s="19"/>
    </row>
    <row r="52" spans="1:15" ht="12.75">
      <c r="A52" s="17" t="s">
        <v>188</v>
      </c>
      <c r="B52" s="17" t="s">
        <v>20</v>
      </c>
      <c r="D52" s="26">
        <v>332655</v>
      </c>
      <c r="E52" s="26">
        <v>332555</v>
      </c>
      <c r="F52" s="26">
        <v>0</v>
      </c>
      <c r="G52" s="26">
        <v>100</v>
      </c>
      <c r="H52" s="26">
        <v>0</v>
      </c>
      <c r="I52" s="26">
        <v>18367</v>
      </c>
      <c r="J52" s="26">
        <v>314288</v>
      </c>
      <c r="K52" s="26">
        <v>0</v>
      </c>
      <c r="M52" s="19">
        <f>J51+D52-I52-J52</f>
        <v>0</v>
      </c>
      <c r="N52" s="19"/>
      <c r="O52" s="19"/>
    </row>
    <row r="53" spans="1:15" ht="12.75">
      <c r="A53" s="16" t="s">
        <v>204</v>
      </c>
      <c r="B53" s="17" t="s">
        <v>14</v>
      </c>
      <c r="D53" s="26"/>
      <c r="E53" s="26"/>
      <c r="F53" s="26"/>
      <c r="G53" s="26"/>
      <c r="H53" s="26"/>
      <c r="I53" s="26"/>
      <c r="J53" s="26"/>
      <c r="K53" s="26"/>
      <c r="N53" s="19"/>
      <c r="O53" s="19"/>
    </row>
    <row r="54" spans="1:15" ht="12.75">
      <c r="A54" s="17" t="s">
        <v>188</v>
      </c>
      <c r="B54" s="17" t="s">
        <v>20</v>
      </c>
      <c r="D54" s="26">
        <v>143011</v>
      </c>
      <c r="E54" s="26">
        <v>140011</v>
      </c>
      <c r="F54" s="26">
        <v>3000</v>
      </c>
      <c r="G54" s="26">
        <v>0</v>
      </c>
      <c r="H54" s="26">
        <v>0</v>
      </c>
      <c r="I54" s="26">
        <v>15763</v>
      </c>
      <c r="J54" s="26">
        <v>127247</v>
      </c>
      <c r="K54" s="26">
        <v>0</v>
      </c>
      <c r="M54" s="19">
        <f>J53+D54-I54-J54</f>
        <v>1</v>
      </c>
      <c r="N54" s="19"/>
      <c r="O54" s="19"/>
    </row>
    <row r="55" spans="1:15" ht="12.75">
      <c r="A55" s="17"/>
      <c r="D55" s="26"/>
      <c r="E55" s="26"/>
      <c r="F55" s="26"/>
      <c r="G55" s="26"/>
      <c r="H55" s="26"/>
      <c r="I55" s="26"/>
      <c r="J55" s="26"/>
      <c r="K55" s="26"/>
      <c r="M55" s="19"/>
      <c r="N55" s="19"/>
      <c r="O55" s="19"/>
    </row>
    <row r="56" spans="1:15" ht="12.75">
      <c r="A56" s="17"/>
      <c r="D56" s="26"/>
      <c r="E56" s="26"/>
      <c r="F56" s="26"/>
      <c r="G56" s="26"/>
      <c r="H56" s="26"/>
      <c r="I56" s="26"/>
      <c r="J56" s="26"/>
      <c r="K56" s="26"/>
      <c r="N56" s="19"/>
      <c r="O56" s="19"/>
    </row>
    <row r="57" spans="1:15" ht="13.5" thickBot="1">
      <c r="A57" s="24" t="s">
        <v>27</v>
      </c>
      <c r="D57" s="26"/>
      <c r="E57" s="26"/>
      <c r="F57" s="26"/>
      <c r="G57" s="26"/>
      <c r="H57" s="26"/>
      <c r="I57" s="26"/>
      <c r="J57" s="26"/>
      <c r="K57" s="26"/>
      <c r="O57" s="19"/>
    </row>
    <row r="58" spans="1:15" ht="12.75">
      <c r="A58" s="16" t="s">
        <v>166</v>
      </c>
      <c r="B58" s="17" t="s">
        <v>19</v>
      </c>
      <c r="D58" s="26"/>
      <c r="E58" s="26"/>
      <c r="F58" s="26"/>
      <c r="G58" s="26"/>
      <c r="H58" s="26"/>
      <c r="I58" s="26"/>
      <c r="J58" s="26"/>
      <c r="K58" s="26"/>
      <c r="O58" s="19"/>
    </row>
    <row r="59" spans="1:15" ht="12.75">
      <c r="A59" s="17">
        <v>2004</v>
      </c>
      <c r="B59" s="17" t="s">
        <v>15</v>
      </c>
      <c r="D59" s="26"/>
      <c r="E59" s="26"/>
      <c r="F59" s="26"/>
      <c r="G59" s="26"/>
      <c r="H59" s="26"/>
      <c r="I59" s="26"/>
      <c r="J59" s="26">
        <v>2342800</v>
      </c>
      <c r="K59" s="26">
        <v>0</v>
      </c>
      <c r="O59" s="19"/>
    </row>
    <row r="60" spans="1:15" ht="12.75">
      <c r="A60" s="17" t="s">
        <v>186</v>
      </c>
      <c r="D60" s="26">
        <v>3695171</v>
      </c>
      <c r="E60" s="26">
        <v>2945582</v>
      </c>
      <c r="F60" s="26">
        <v>478329</v>
      </c>
      <c r="G60" s="26">
        <v>0</v>
      </c>
      <c r="H60" s="26">
        <v>0</v>
      </c>
      <c r="I60" s="26">
        <v>1112057</v>
      </c>
      <c r="J60" s="26">
        <v>4925913</v>
      </c>
      <c r="K60" s="26">
        <v>0</v>
      </c>
      <c r="M60" s="19">
        <f>J59+D60-I60-J60</f>
        <v>1</v>
      </c>
      <c r="N60" s="19"/>
      <c r="O60" s="19"/>
    </row>
    <row r="61" spans="1:15" ht="12.75">
      <c r="A61" s="17" t="s">
        <v>187</v>
      </c>
      <c r="D61" s="26">
        <v>1074363</v>
      </c>
      <c r="E61" s="26">
        <v>174505</v>
      </c>
      <c r="F61" s="26">
        <v>388200</v>
      </c>
      <c r="G61" s="26">
        <v>0</v>
      </c>
      <c r="H61" s="26">
        <v>507910</v>
      </c>
      <c r="I61" s="26">
        <v>5329620</v>
      </c>
      <c r="J61" s="26">
        <v>670654</v>
      </c>
      <c r="K61" s="26">
        <v>0</v>
      </c>
      <c r="M61" s="19">
        <f>J60+D61-I61-J61</f>
        <v>2</v>
      </c>
      <c r="N61" s="19"/>
      <c r="O61" s="19"/>
    </row>
    <row r="62" spans="1:15" ht="12.75">
      <c r="A62" s="17" t="s">
        <v>188</v>
      </c>
      <c r="D62" s="26">
        <v>2266945</v>
      </c>
      <c r="E62" s="26">
        <v>1341965</v>
      </c>
      <c r="F62" s="26">
        <v>894284</v>
      </c>
      <c r="G62" s="26">
        <v>0</v>
      </c>
      <c r="H62" s="26">
        <v>30000</v>
      </c>
      <c r="I62" s="26">
        <v>1095275</v>
      </c>
      <c r="J62" s="27">
        <v>1842324</v>
      </c>
      <c r="K62" s="27">
        <v>0</v>
      </c>
      <c r="M62" s="19">
        <f>J61+D62-I62-J62</f>
        <v>0</v>
      </c>
      <c r="N62" s="19"/>
      <c r="O62" s="19"/>
    </row>
    <row r="63" spans="1:15" ht="12.75">
      <c r="A63" s="25" t="s">
        <v>205</v>
      </c>
      <c r="B63" s="17" t="s">
        <v>14</v>
      </c>
      <c r="D63" s="26"/>
      <c r="E63" s="26"/>
      <c r="F63" s="26"/>
      <c r="G63" s="26"/>
      <c r="H63" s="26"/>
      <c r="I63" s="26"/>
      <c r="J63" s="26"/>
      <c r="K63" s="26"/>
      <c r="N63" s="19"/>
      <c r="O63" s="19"/>
    </row>
    <row r="64" spans="1:15" ht="12.75">
      <c r="A64" s="17" t="s">
        <v>188</v>
      </c>
      <c r="B64" s="17" t="s">
        <v>20</v>
      </c>
      <c r="D64" s="26">
        <v>170621</v>
      </c>
      <c r="E64" s="26">
        <v>167827</v>
      </c>
      <c r="F64" s="26">
        <v>0</v>
      </c>
      <c r="G64" s="26">
        <v>2794</v>
      </c>
      <c r="H64" s="26">
        <v>0</v>
      </c>
      <c r="I64" s="26">
        <v>75903</v>
      </c>
      <c r="J64" s="26">
        <v>94716</v>
      </c>
      <c r="K64" s="26">
        <v>0</v>
      </c>
      <c r="M64" s="19">
        <f>J63+D64-I64-J64</f>
        <v>2</v>
      </c>
      <c r="N64" s="19"/>
      <c r="O64" s="19"/>
    </row>
    <row r="65" spans="1:15" ht="12.75">
      <c r="A65" s="25" t="s">
        <v>216</v>
      </c>
      <c r="B65" s="17" t="s">
        <v>19</v>
      </c>
      <c r="D65" s="26"/>
      <c r="E65" s="26"/>
      <c r="F65" s="26"/>
      <c r="G65" s="26"/>
      <c r="H65" s="26"/>
      <c r="I65" s="26"/>
      <c r="J65" s="26"/>
      <c r="K65" s="26"/>
      <c r="N65" s="19"/>
      <c r="O65" s="19"/>
    </row>
    <row r="66" spans="1:15" ht="12.75">
      <c r="A66" s="17" t="s">
        <v>188</v>
      </c>
      <c r="B66" s="17" t="s">
        <v>20</v>
      </c>
      <c r="D66" s="26">
        <v>127315</v>
      </c>
      <c r="E66" s="26">
        <v>44315</v>
      </c>
      <c r="F66" s="26">
        <v>0</v>
      </c>
      <c r="G66" s="26">
        <v>83000</v>
      </c>
      <c r="H66" s="26">
        <v>0</v>
      </c>
      <c r="I66" s="26">
        <v>81566</v>
      </c>
      <c r="J66" s="26">
        <v>45748</v>
      </c>
      <c r="K66" s="26">
        <v>83000</v>
      </c>
      <c r="M66" s="19">
        <f>J65+D66-I66-J66</f>
        <v>1</v>
      </c>
      <c r="N66" s="19"/>
      <c r="O66" s="19"/>
    </row>
    <row r="67" spans="1:15" ht="12.75">
      <c r="A67" s="25" t="s">
        <v>217</v>
      </c>
      <c r="B67" s="17" t="s">
        <v>14</v>
      </c>
      <c r="D67" s="26"/>
      <c r="E67" s="26"/>
      <c r="F67" s="26"/>
      <c r="G67" s="26"/>
      <c r="H67" s="26"/>
      <c r="I67" s="26"/>
      <c r="J67" s="26"/>
      <c r="K67" s="26"/>
      <c r="N67" s="19"/>
      <c r="O67" s="19"/>
    </row>
    <row r="68" spans="1:15" ht="12.75">
      <c r="A68" s="17" t="s">
        <v>188</v>
      </c>
      <c r="B68" s="17" t="s">
        <v>20</v>
      </c>
      <c r="D68" s="26">
        <v>573030</v>
      </c>
      <c r="E68" s="26">
        <v>534030</v>
      </c>
      <c r="F68" s="26">
        <v>0</v>
      </c>
      <c r="G68" s="26">
        <v>39000</v>
      </c>
      <c r="H68" s="26">
        <v>0</v>
      </c>
      <c r="I68" s="26">
        <v>26056</v>
      </c>
      <c r="J68" s="26">
        <v>546973</v>
      </c>
      <c r="K68" s="26">
        <v>39000</v>
      </c>
      <c r="M68" s="19">
        <f>J67+D68-I68-J68</f>
        <v>1</v>
      </c>
      <c r="N68" s="19"/>
      <c r="O68" s="19"/>
    </row>
    <row r="69" spans="1:15" ht="12.75">
      <c r="A69" s="25" t="s">
        <v>218</v>
      </c>
      <c r="B69" s="17" t="s">
        <v>19</v>
      </c>
      <c r="D69" s="26"/>
      <c r="E69" s="26"/>
      <c r="F69" s="26"/>
      <c r="G69" s="26"/>
      <c r="H69" s="26"/>
      <c r="I69" s="26"/>
      <c r="J69" s="26"/>
      <c r="K69" s="26"/>
      <c r="N69" s="19"/>
      <c r="O69" s="19"/>
    </row>
    <row r="70" spans="1:15" ht="12.75">
      <c r="A70" s="17" t="s">
        <v>188</v>
      </c>
      <c r="B70" s="17" t="s">
        <v>20</v>
      </c>
      <c r="D70" s="26">
        <v>51015</v>
      </c>
      <c r="E70" s="26">
        <v>46000</v>
      </c>
      <c r="F70" s="26">
        <v>0</v>
      </c>
      <c r="G70" s="26">
        <v>5000</v>
      </c>
      <c r="H70" s="26">
        <v>0</v>
      </c>
      <c r="I70" s="26">
        <v>470</v>
      </c>
      <c r="J70" s="26">
        <v>50544</v>
      </c>
      <c r="K70" s="26">
        <v>0</v>
      </c>
      <c r="M70" s="19">
        <f>J69+D70-I70-J70</f>
        <v>1</v>
      </c>
      <c r="N70" s="19"/>
      <c r="O70" s="19"/>
    </row>
    <row r="71" spans="1:15" ht="12.75">
      <c r="A71" s="25" t="s">
        <v>219</v>
      </c>
      <c r="B71" s="17" t="s">
        <v>14</v>
      </c>
      <c r="D71" s="26"/>
      <c r="E71" s="26"/>
      <c r="F71" s="26"/>
      <c r="G71" s="26"/>
      <c r="H71" s="26"/>
      <c r="I71" s="26"/>
      <c r="J71" s="26"/>
      <c r="K71" s="26"/>
      <c r="N71" s="19"/>
      <c r="O71" s="19"/>
    </row>
    <row r="72" spans="1:15" ht="12.75">
      <c r="A72" s="17" t="s">
        <v>188</v>
      </c>
      <c r="B72" s="17" t="s">
        <v>20</v>
      </c>
      <c r="D72" s="26">
        <v>753691</v>
      </c>
      <c r="E72" s="26">
        <v>701605</v>
      </c>
      <c r="F72" s="26">
        <v>22250</v>
      </c>
      <c r="G72" s="26">
        <v>27968</v>
      </c>
      <c r="H72" s="26">
        <v>0</v>
      </c>
      <c r="I72" s="26">
        <v>195558</v>
      </c>
      <c r="J72" s="26">
        <v>558132</v>
      </c>
      <c r="K72" s="26">
        <v>112807</v>
      </c>
      <c r="M72" s="19">
        <f>J71+D72-I72-J72</f>
        <v>1</v>
      </c>
      <c r="N72" s="19"/>
      <c r="O72" s="19"/>
    </row>
    <row r="73" spans="1:15" ht="12.75">
      <c r="A73" s="17"/>
      <c r="D73" s="26"/>
      <c r="E73" s="26"/>
      <c r="F73" s="26"/>
      <c r="G73" s="26"/>
      <c r="H73" s="26"/>
      <c r="I73" s="26"/>
      <c r="J73" s="26"/>
      <c r="K73" s="26"/>
      <c r="M73" s="19"/>
      <c r="N73" s="19"/>
      <c r="O73" s="19"/>
    </row>
    <row r="74" spans="1:15" ht="12.75">
      <c r="A74" s="17"/>
      <c r="D74" s="26"/>
      <c r="E74" s="26"/>
      <c r="F74" s="26"/>
      <c r="G74" s="26"/>
      <c r="H74" s="26"/>
      <c r="I74" s="26"/>
      <c r="J74" s="26"/>
      <c r="K74" s="26"/>
      <c r="N74" s="19"/>
      <c r="O74" s="19"/>
    </row>
    <row r="75" spans="1:15" ht="13.5" thickBot="1">
      <c r="A75" s="29" t="s">
        <v>200</v>
      </c>
      <c r="D75" s="26"/>
      <c r="E75" s="26"/>
      <c r="F75" s="26"/>
      <c r="G75" s="26"/>
      <c r="H75" s="26"/>
      <c r="I75" s="26"/>
      <c r="J75" s="26"/>
      <c r="K75" s="26"/>
      <c r="N75" s="19"/>
      <c r="O75" s="19"/>
    </row>
    <row r="76" spans="1:15" ht="12.75">
      <c r="A76" s="25" t="s">
        <v>206</v>
      </c>
      <c r="B76" s="17" t="s">
        <v>14</v>
      </c>
      <c r="D76" s="26"/>
      <c r="E76" s="26"/>
      <c r="F76" s="26"/>
      <c r="G76" s="26"/>
      <c r="H76" s="26"/>
      <c r="I76" s="26"/>
      <c r="J76" s="26"/>
      <c r="K76" s="26"/>
      <c r="N76" s="19"/>
      <c r="O76" s="19"/>
    </row>
    <row r="77" spans="1:15" ht="12.75">
      <c r="A77" s="17" t="s">
        <v>188</v>
      </c>
      <c r="B77" s="17" t="s">
        <v>24</v>
      </c>
      <c r="D77" s="26">
        <v>7215</v>
      </c>
      <c r="E77" s="26">
        <v>7215</v>
      </c>
      <c r="F77" s="26">
        <v>0</v>
      </c>
      <c r="G77" s="26">
        <v>0</v>
      </c>
      <c r="H77" s="26">
        <v>0</v>
      </c>
      <c r="I77" s="26">
        <v>4914</v>
      </c>
      <c r="J77" s="26">
        <v>2462</v>
      </c>
      <c r="K77" s="26">
        <v>24298</v>
      </c>
      <c r="M77" s="19">
        <f>J76+D77-I77-J77</f>
        <v>-161</v>
      </c>
      <c r="N77" s="19"/>
      <c r="O77" s="19"/>
    </row>
    <row r="78" spans="1:15" ht="12.75">
      <c r="A78" s="17"/>
      <c r="D78" s="26"/>
      <c r="E78" s="26"/>
      <c r="F78" s="26"/>
      <c r="G78" s="26"/>
      <c r="H78" s="26"/>
      <c r="I78" s="26"/>
      <c r="J78" s="26"/>
      <c r="K78" s="26"/>
      <c r="N78" s="19"/>
      <c r="O78" s="19"/>
    </row>
    <row r="79" spans="4:15" ht="12.75">
      <c r="D79" s="26"/>
      <c r="E79" s="26"/>
      <c r="F79" s="26"/>
      <c r="G79" s="26"/>
      <c r="H79" s="26"/>
      <c r="I79" s="26"/>
      <c r="J79" s="26"/>
      <c r="K79" s="26"/>
      <c r="N79" s="19"/>
      <c r="O79" s="19"/>
    </row>
    <row r="80" spans="1:15" ht="13.5" thickBot="1">
      <c r="A80" s="24" t="s">
        <v>28</v>
      </c>
      <c r="D80" s="26"/>
      <c r="E80" s="26"/>
      <c r="F80" s="26"/>
      <c r="G80" s="26"/>
      <c r="H80" s="26"/>
      <c r="I80" s="26"/>
      <c r="J80" s="26"/>
      <c r="K80" s="26"/>
      <c r="O80" s="19"/>
    </row>
    <row r="81" spans="1:15" ht="12.75">
      <c r="A81" s="16" t="s">
        <v>191</v>
      </c>
      <c r="B81" s="17" t="s">
        <v>19</v>
      </c>
      <c r="D81" s="26"/>
      <c r="E81" s="26"/>
      <c r="F81" s="26"/>
      <c r="G81" s="26"/>
      <c r="H81" s="26"/>
      <c r="I81" s="26"/>
      <c r="J81" s="26"/>
      <c r="K81" s="26"/>
      <c r="O81" s="19"/>
    </row>
    <row r="82" spans="1:15" ht="12.75">
      <c r="A82" s="17" t="s">
        <v>188</v>
      </c>
      <c r="B82" s="17" t="s">
        <v>24</v>
      </c>
      <c r="D82" s="26">
        <v>2990183</v>
      </c>
      <c r="E82" s="26">
        <v>2139212</v>
      </c>
      <c r="F82" s="26">
        <v>524456</v>
      </c>
      <c r="G82" s="26">
        <v>0</v>
      </c>
      <c r="H82" s="26">
        <v>324103</v>
      </c>
      <c r="I82" s="26">
        <v>655415</v>
      </c>
      <c r="J82" s="26">
        <v>2334768</v>
      </c>
      <c r="K82" s="26">
        <v>0</v>
      </c>
      <c r="M82" s="19">
        <f>J81+D82-I82-J82</f>
        <v>0</v>
      </c>
      <c r="N82" s="19"/>
      <c r="O82" s="19"/>
    </row>
    <row r="83" spans="1:15" ht="12.75">
      <c r="A83" s="25" t="s">
        <v>207</v>
      </c>
      <c r="B83" s="25" t="s">
        <v>19</v>
      </c>
      <c r="C83" s="30"/>
      <c r="D83" s="26"/>
      <c r="E83" s="26"/>
      <c r="F83" s="26"/>
      <c r="G83" s="26"/>
      <c r="H83" s="26"/>
      <c r="I83" s="26"/>
      <c r="J83" s="26"/>
      <c r="K83" s="26"/>
      <c r="N83" s="19"/>
      <c r="O83" s="19"/>
    </row>
    <row r="84" spans="1:15" ht="12.75">
      <c r="A84" s="17" t="s">
        <v>188</v>
      </c>
      <c r="B84" s="25" t="s">
        <v>24</v>
      </c>
      <c r="C84" s="30"/>
      <c r="D84" s="26">
        <v>49531</v>
      </c>
      <c r="E84" s="26">
        <v>19331</v>
      </c>
      <c r="F84" s="26">
        <v>0</v>
      </c>
      <c r="G84" s="26">
        <v>27100</v>
      </c>
      <c r="H84" s="26">
        <v>0</v>
      </c>
      <c r="I84" s="26">
        <v>49255</v>
      </c>
      <c r="J84" s="26">
        <v>274</v>
      </c>
      <c r="K84" s="26">
        <v>42359</v>
      </c>
      <c r="M84" s="19">
        <f>J83+D84-I84-J84</f>
        <v>2</v>
      </c>
      <c r="N84" s="19"/>
      <c r="O84" s="19"/>
    </row>
    <row r="85" spans="1:15" ht="12.75">
      <c r="A85" s="25" t="s">
        <v>208</v>
      </c>
      <c r="B85" s="25" t="s">
        <v>19</v>
      </c>
      <c r="C85" s="30"/>
      <c r="D85" s="26"/>
      <c r="E85" s="26"/>
      <c r="F85" s="26"/>
      <c r="G85" s="26"/>
      <c r="H85" s="26"/>
      <c r="I85" s="26"/>
      <c r="J85" s="26"/>
      <c r="K85" s="26"/>
      <c r="N85" s="19"/>
      <c r="O85" s="19"/>
    </row>
    <row r="86" spans="1:15" ht="12.75">
      <c r="A86" s="17" t="s">
        <v>188</v>
      </c>
      <c r="B86" s="25" t="s">
        <v>24</v>
      </c>
      <c r="C86" s="30"/>
      <c r="D86" s="26">
        <v>389769</v>
      </c>
      <c r="E86" s="26">
        <v>380269</v>
      </c>
      <c r="F86" s="26">
        <v>9500</v>
      </c>
      <c r="G86" s="26">
        <v>0</v>
      </c>
      <c r="H86" s="26">
        <v>0</v>
      </c>
      <c r="I86" s="26">
        <v>372098</v>
      </c>
      <c r="J86" s="26">
        <v>17670</v>
      </c>
      <c r="K86" s="26">
        <v>0</v>
      </c>
      <c r="M86" s="19">
        <f>J85+D86-I86-J86</f>
        <v>1</v>
      </c>
      <c r="N86" s="19"/>
      <c r="O86" s="19"/>
    </row>
    <row r="87" spans="1:15" ht="12.75">
      <c r="A87" s="25" t="s">
        <v>209</v>
      </c>
      <c r="B87" s="25" t="s">
        <v>14</v>
      </c>
      <c r="C87" s="30"/>
      <c r="D87" s="26"/>
      <c r="E87" s="26"/>
      <c r="F87" s="26"/>
      <c r="G87" s="26"/>
      <c r="H87" s="26"/>
      <c r="I87" s="26"/>
      <c r="J87" s="26"/>
      <c r="K87" s="26"/>
      <c r="N87" s="19"/>
      <c r="O87" s="19"/>
    </row>
    <row r="88" spans="1:15" ht="12.75">
      <c r="A88" s="17" t="s">
        <v>188</v>
      </c>
      <c r="B88" s="25" t="s">
        <v>24</v>
      </c>
      <c r="C88" s="30"/>
      <c r="D88" s="26">
        <v>4399948</v>
      </c>
      <c r="E88" s="26">
        <v>4144414</v>
      </c>
      <c r="F88" s="26">
        <v>255404</v>
      </c>
      <c r="G88" s="26">
        <v>0</v>
      </c>
      <c r="H88" s="26">
        <v>0</v>
      </c>
      <c r="I88" s="26">
        <v>220804</v>
      </c>
      <c r="J88" s="26">
        <v>4179144</v>
      </c>
      <c r="K88" s="26">
        <v>994</v>
      </c>
      <c r="M88" s="19">
        <f>J87+D88-I88-J88</f>
        <v>0</v>
      </c>
      <c r="N88" s="19"/>
      <c r="O88" s="19"/>
    </row>
    <row r="89" spans="1:15" ht="12.75">
      <c r="A89" s="25" t="s">
        <v>210</v>
      </c>
      <c r="B89" s="25" t="s">
        <v>14</v>
      </c>
      <c r="C89" s="30"/>
      <c r="D89" s="26"/>
      <c r="E89" s="26"/>
      <c r="F89" s="26"/>
      <c r="G89" s="26"/>
      <c r="H89" s="26"/>
      <c r="I89" s="26"/>
      <c r="J89" s="26"/>
      <c r="K89" s="26"/>
      <c r="N89" s="19"/>
      <c r="O89" s="19"/>
    </row>
    <row r="90" spans="1:15" ht="12.75">
      <c r="A90" s="17" t="s">
        <v>188</v>
      </c>
      <c r="B90" s="25" t="s">
        <v>24</v>
      </c>
      <c r="C90" s="30"/>
      <c r="D90" s="26">
        <v>604213</v>
      </c>
      <c r="E90" s="26">
        <v>278487</v>
      </c>
      <c r="F90" s="26">
        <v>17610</v>
      </c>
      <c r="G90" s="26">
        <v>8087</v>
      </c>
      <c r="H90" s="26">
        <v>0</v>
      </c>
      <c r="I90" s="26">
        <v>255029</v>
      </c>
      <c r="J90" s="26">
        <v>349184</v>
      </c>
      <c r="K90" s="26">
        <v>38136</v>
      </c>
      <c r="M90" s="19">
        <f>J89+D90-I90-J90</f>
        <v>0</v>
      </c>
      <c r="N90" s="19"/>
      <c r="O90" s="19"/>
    </row>
    <row r="91" spans="1:15" ht="12.75">
      <c r="A91" s="25" t="s">
        <v>220</v>
      </c>
      <c r="B91" s="25" t="s">
        <v>14</v>
      </c>
      <c r="C91" s="30"/>
      <c r="D91" s="26"/>
      <c r="E91" s="26"/>
      <c r="F91" s="26"/>
      <c r="G91" s="26"/>
      <c r="H91" s="26"/>
      <c r="I91" s="26"/>
      <c r="J91" s="26"/>
      <c r="K91" s="26"/>
      <c r="N91" s="19"/>
      <c r="O91" s="19"/>
    </row>
    <row r="92" spans="1:15" ht="12.75">
      <c r="A92" s="17" t="s">
        <v>188</v>
      </c>
      <c r="B92" s="25" t="s">
        <v>24</v>
      </c>
      <c r="C92" s="30"/>
      <c r="D92" s="26">
        <v>17421</v>
      </c>
      <c r="E92" s="26">
        <v>17421</v>
      </c>
      <c r="F92" s="26">
        <v>0</v>
      </c>
      <c r="G92" s="26">
        <v>0</v>
      </c>
      <c r="H92" s="26">
        <v>0</v>
      </c>
      <c r="I92" s="26">
        <v>4191</v>
      </c>
      <c r="J92" s="26">
        <v>13229</v>
      </c>
      <c r="K92" s="26">
        <v>0</v>
      </c>
      <c r="M92" s="19">
        <f>J91+D92-I92-J92</f>
        <v>1</v>
      </c>
      <c r="N92" s="19"/>
      <c r="O92" s="19"/>
    </row>
    <row r="93" spans="1:15" ht="12.75">
      <c r="A93" s="25" t="s">
        <v>211</v>
      </c>
      <c r="B93" s="25" t="s">
        <v>14</v>
      </c>
      <c r="C93" s="30"/>
      <c r="D93" s="26"/>
      <c r="E93" s="26"/>
      <c r="F93" s="26"/>
      <c r="G93" s="26"/>
      <c r="H93" s="26"/>
      <c r="I93" s="26"/>
      <c r="J93" s="26"/>
      <c r="K93" s="26"/>
      <c r="N93" s="19"/>
      <c r="O93" s="19"/>
    </row>
    <row r="94" spans="1:15" ht="12.75">
      <c r="A94" s="17" t="s">
        <v>188</v>
      </c>
      <c r="B94" s="25" t="s">
        <v>24</v>
      </c>
      <c r="C94" s="30"/>
      <c r="D94" s="26">
        <v>241081</v>
      </c>
      <c r="E94" s="26">
        <v>240881</v>
      </c>
      <c r="F94" s="26">
        <v>0</v>
      </c>
      <c r="G94" s="26">
        <v>0</v>
      </c>
      <c r="H94" s="26">
        <v>0</v>
      </c>
      <c r="I94" s="26">
        <v>202844</v>
      </c>
      <c r="J94" s="26">
        <v>38237</v>
      </c>
      <c r="K94" s="26">
        <v>64498</v>
      </c>
      <c r="M94" s="19">
        <f>J93+D94-I94-J94</f>
        <v>0</v>
      </c>
      <c r="N94" s="19"/>
      <c r="O94" s="19"/>
    </row>
    <row r="95" spans="1:15" ht="12.75">
      <c r="A95" s="17"/>
      <c r="B95" s="25"/>
      <c r="C95" s="30"/>
      <c r="D95" s="26"/>
      <c r="E95" s="26"/>
      <c r="F95" s="26"/>
      <c r="G95" s="26"/>
      <c r="H95" s="26"/>
      <c r="I95" s="26"/>
      <c r="J95" s="26"/>
      <c r="K95" s="26"/>
      <c r="N95" s="19"/>
      <c r="O95" s="19"/>
    </row>
    <row r="96" spans="1:15" ht="13.5" thickBot="1">
      <c r="A96" s="24" t="s">
        <v>29</v>
      </c>
      <c r="D96" s="26"/>
      <c r="E96" s="26"/>
      <c r="F96" s="26"/>
      <c r="G96" s="26"/>
      <c r="H96" s="26"/>
      <c r="I96" s="26"/>
      <c r="J96" s="26"/>
      <c r="K96" s="26"/>
      <c r="O96" s="19"/>
    </row>
    <row r="97" spans="1:15" ht="12.75">
      <c r="A97" s="25" t="s">
        <v>178</v>
      </c>
      <c r="B97" s="17" t="s">
        <v>14</v>
      </c>
      <c r="D97" s="26"/>
      <c r="E97" s="26"/>
      <c r="F97" s="26"/>
      <c r="G97" s="26"/>
      <c r="H97" s="26"/>
      <c r="I97" s="26"/>
      <c r="J97" s="26"/>
      <c r="K97" s="26"/>
      <c r="N97" s="19"/>
      <c r="O97" s="19"/>
    </row>
    <row r="98" spans="1:15" ht="12.75">
      <c r="A98" s="17">
        <v>2004</v>
      </c>
      <c r="B98" s="17" t="s">
        <v>15</v>
      </c>
      <c r="D98" s="26"/>
      <c r="E98" s="26"/>
      <c r="F98" s="26"/>
      <c r="G98" s="26"/>
      <c r="H98" s="26"/>
      <c r="I98" s="26"/>
      <c r="J98" s="26">
        <v>538928</v>
      </c>
      <c r="K98" s="26">
        <v>100000</v>
      </c>
      <c r="N98" s="19"/>
      <c r="O98" s="19"/>
    </row>
    <row r="99" spans="1:15" ht="12.75">
      <c r="A99" s="17" t="s">
        <v>186</v>
      </c>
      <c r="D99" s="26">
        <v>1474447</v>
      </c>
      <c r="E99" s="26">
        <v>1155131</v>
      </c>
      <c r="F99" s="26">
        <v>227526</v>
      </c>
      <c r="G99" s="26">
        <v>0</v>
      </c>
      <c r="H99" s="26">
        <v>0</v>
      </c>
      <c r="I99" s="26">
        <v>641166</v>
      </c>
      <c r="J99" s="26">
        <v>1372211</v>
      </c>
      <c r="K99" s="26">
        <v>0</v>
      </c>
      <c r="M99" s="19">
        <f>J98+D99-I99-J99</f>
        <v>-2</v>
      </c>
      <c r="N99" s="19"/>
      <c r="O99" s="19"/>
    </row>
    <row r="100" spans="1:14" ht="12.75">
      <c r="A100" s="17" t="s">
        <v>187</v>
      </c>
      <c r="D100" s="26">
        <v>1691686</v>
      </c>
      <c r="E100" s="26">
        <v>1317098</v>
      </c>
      <c r="F100" s="26">
        <v>290538</v>
      </c>
      <c r="G100" s="26">
        <v>0</v>
      </c>
      <c r="H100" s="26">
        <v>11405</v>
      </c>
      <c r="I100" s="26">
        <v>768759</v>
      </c>
      <c r="J100" s="26">
        <v>2295137</v>
      </c>
      <c r="K100" s="26">
        <v>0</v>
      </c>
      <c r="M100" s="19">
        <f>J99+D100-I100-J100</f>
        <v>1</v>
      </c>
      <c r="N100" s="19"/>
    </row>
    <row r="101" spans="1:15" ht="12.75">
      <c r="A101" s="17" t="s">
        <v>188</v>
      </c>
      <c r="D101" s="26">
        <v>1253501</v>
      </c>
      <c r="E101" s="26">
        <v>680610</v>
      </c>
      <c r="F101" s="26">
        <v>462100</v>
      </c>
      <c r="G101" s="26">
        <v>0</v>
      </c>
      <c r="H101" s="26">
        <v>48636</v>
      </c>
      <c r="I101" s="26">
        <v>529596</v>
      </c>
      <c r="J101" s="26">
        <v>3019042</v>
      </c>
      <c r="K101" s="26">
        <v>0</v>
      </c>
      <c r="M101" s="19">
        <f>J100+D101-I101-J101</f>
        <v>0</v>
      </c>
      <c r="O101" s="19"/>
    </row>
    <row r="102" spans="1:15" ht="12.75">
      <c r="A102" s="17"/>
      <c r="D102" s="26"/>
      <c r="E102" s="26"/>
      <c r="F102" s="26"/>
      <c r="G102" s="26"/>
      <c r="H102" s="26"/>
      <c r="I102" s="26"/>
      <c r="J102" s="26"/>
      <c r="K102" s="26"/>
      <c r="O102" s="19"/>
    </row>
    <row r="103" spans="1:15" ht="12.75">
      <c r="A103" s="17"/>
      <c r="D103" s="26"/>
      <c r="E103" s="26"/>
      <c r="F103" s="26"/>
      <c r="G103" s="26"/>
      <c r="H103" s="26"/>
      <c r="I103" s="26"/>
      <c r="J103" s="26"/>
      <c r="K103" s="26"/>
      <c r="O103" s="19"/>
    </row>
    <row r="104" spans="1:15" ht="13.5" thickBot="1">
      <c r="A104" s="24" t="s">
        <v>30</v>
      </c>
      <c r="D104" s="26"/>
      <c r="E104" s="26"/>
      <c r="F104" s="26"/>
      <c r="G104" s="26"/>
      <c r="H104" s="26"/>
      <c r="I104" s="26"/>
      <c r="J104" s="26"/>
      <c r="K104" s="26"/>
      <c r="O104" s="19"/>
    </row>
    <row r="105" spans="1:15" ht="12.75">
      <c r="A105" s="16" t="s">
        <v>165</v>
      </c>
      <c r="B105" s="17" t="s">
        <v>19</v>
      </c>
      <c r="D105" s="26"/>
      <c r="E105" s="26"/>
      <c r="F105" s="26"/>
      <c r="G105" s="26"/>
      <c r="H105" s="26"/>
      <c r="I105" s="26"/>
      <c r="J105" s="26"/>
      <c r="K105" s="26"/>
      <c r="O105" s="19"/>
    </row>
    <row r="106" spans="1:15" ht="12.75">
      <c r="A106" s="17">
        <v>2004</v>
      </c>
      <c r="B106" s="17" t="s">
        <v>15</v>
      </c>
      <c r="D106" s="26"/>
      <c r="E106" s="26"/>
      <c r="F106" s="26"/>
      <c r="G106" s="26"/>
      <c r="H106" s="26"/>
      <c r="I106" s="26"/>
      <c r="J106" s="26">
        <v>1140993</v>
      </c>
      <c r="K106" s="26">
        <v>0</v>
      </c>
      <c r="O106" s="19"/>
    </row>
    <row r="107" spans="1:15" ht="12.75">
      <c r="A107" s="17" t="s">
        <v>186</v>
      </c>
      <c r="D107" s="26">
        <v>98216</v>
      </c>
      <c r="E107" s="26">
        <v>10070</v>
      </c>
      <c r="F107" s="26">
        <v>30500</v>
      </c>
      <c r="G107" s="26">
        <v>0</v>
      </c>
      <c r="H107" s="26">
        <v>0</v>
      </c>
      <c r="I107" s="26">
        <v>767117</v>
      </c>
      <c r="J107" s="26">
        <v>472091</v>
      </c>
      <c r="K107" s="26">
        <v>0</v>
      </c>
      <c r="M107" s="19">
        <f>J106+D107-I107-J107</f>
        <v>1</v>
      </c>
      <c r="N107" s="19"/>
      <c r="O107" s="19"/>
    </row>
    <row r="108" spans="1:15" ht="12.75">
      <c r="A108" s="17" t="s">
        <v>187</v>
      </c>
      <c r="D108" s="26">
        <f>1938692-436938</f>
        <v>1501754</v>
      </c>
      <c r="E108" s="26">
        <v>950903</v>
      </c>
      <c r="F108" s="26">
        <v>518100</v>
      </c>
      <c r="G108" s="26">
        <v>0</v>
      </c>
      <c r="H108" s="26">
        <v>0</v>
      </c>
      <c r="I108" s="26">
        <f>1250489-436938</f>
        <v>813551</v>
      </c>
      <c r="J108" s="26">
        <v>1160296</v>
      </c>
      <c r="K108" s="26">
        <v>0</v>
      </c>
      <c r="M108" s="19">
        <f>J107+D108-I108-J108</f>
        <v>-2</v>
      </c>
      <c r="N108" s="19"/>
      <c r="O108" s="19"/>
    </row>
    <row r="109" spans="1:15" ht="12.75">
      <c r="A109" s="17" t="s">
        <v>188</v>
      </c>
      <c r="D109" s="26">
        <v>1125929</v>
      </c>
      <c r="E109" s="26">
        <v>672819</v>
      </c>
      <c r="F109" s="26">
        <v>444300</v>
      </c>
      <c r="G109" s="26">
        <v>0</v>
      </c>
      <c r="H109" s="26">
        <v>0</v>
      </c>
      <c r="I109" s="26">
        <v>292727</v>
      </c>
      <c r="J109" s="27">
        <v>1993497</v>
      </c>
      <c r="K109" s="27">
        <v>0</v>
      </c>
      <c r="M109" s="19">
        <f>J108+D109-I109-J109</f>
        <v>1</v>
      </c>
      <c r="N109" s="19"/>
      <c r="O109" s="19"/>
    </row>
    <row r="110" spans="1:15" ht="12.75">
      <c r="A110" s="25"/>
      <c r="D110" s="26"/>
      <c r="E110" s="26"/>
      <c r="F110" s="26"/>
      <c r="G110" s="26"/>
      <c r="H110" s="26"/>
      <c r="I110" s="26"/>
      <c r="J110" s="26"/>
      <c r="K110" s="26"/>
      <c r="N110" s="19"/>
      <c r="O110" s="19"/>
    </row>
    <row r="111" spans="1:15" ht="12.75">
      <c r="A111" s="25"/>
      <c r="D111" s="26"/>
      <c r="E111" s="26"/>
      <c r="F111" s="26"/>
      <c r="G111" s="26"/>
      <c r="H111" s="26"/>
      <c r="I111" s="26"/>
      <c r="J111" s="26"/>
      <c r="K111" s="26"/>
      <c r="N111" s="19"/>
      <c r="O111" s="19"/>
    </row>
    <row r="112" spans="1:15" ht="13.5" thickBot="1">
      <c r="A112" s="24" t="s">
        <v>31</v>
      </c>
      <c r="D112" s="26"/>
      <c r="E112" s="26"/>
      <c r="F112" s="26"/>
      <c r="G112" s="26"/>
      <c r="H112" s="26"/>
      <c r="I112" s="26"/>
      <c r="J112" s="26"/>
      <c r="K112" s="26"/>
      <c r="N112" s="19"/>
      <c r="O112" s="19"/>
    </row>
    <row r="113" spans="1:15" ht="12.75">
      <c r="A113" s="16" t="s">
        <v>164</v>
      </c>
      <c r="B113" s="16" t="s">
        <v>14</v>
      </c>
      <c r="C113" s="21"/>
      <c r="N113" s="19"/>
      <c r="O113" s="19"/>
    </row>
    <row r="114" spans="1:15" ht="12.75">
      <c r="A114" s="17">
        <v>2004</v>
      </c>
      <c r="B114" s="16" t="s">
        <v>15</v>
      </c>
      <c r="C114" s="21"/>
      <c r="D114" s="19"/>
      <c r="E114" s="19"/>
      <c r="F114" s="19"/>
      <c r="G114" s="19"/>
      <c r="H114" s="19"/>
      <c r="I114" s="19"/>
      <c r="J114" s="19">
        <v>1315358</v>
      </c>
      <c r="K114" s="19">
        <v>0</v>
      </c>
      <c r="N114" s="19"/>
      <c r="O114" s="19"/>
    </row>
    <row r="115" spans="1:15" ht="12.75">
      <c r="A115" s="17" t="s">
        <v>186</v>
      </c>
      <c r="B115" s="16"/>
      <c r="C115" s="21"/>
      <c r="D115" s="19">
        <v>576305</v>
      </c>
      <c r="E115" s="21">
        <v>236649</v>
      </c>
      <c r="F115" s="19">
        <v>255036</v>
      </c>
      <c r="G115" s="19">
        <v>0</v>
      </c>
      <c r="H115" s="19">
        <v>0</v>
      </c>
      <c r="I115" s="19">
        <v>333153</v>
      </c>
      <c r="J115" s="19">
        <v>1558511</v>
      </c>
      <c r="K115" s="19">
        <v>0</v>
      </c>
      <c r="M115" s="19">
        <f>J114+D115-I115-J115</f>
        <v>-1</v>
      </c>
      <c r="N115" s="19"/>
      <c r="O115" s="19"/>
    </row>
    <row r="116" spans="1:15" ht="12.75">
      <c r="A116" s="17" t="s">
        <v>187</v>
      </c>
      <c r="B116" s="16"/>
      <c r="C116" s="21"/>
      <c r="D116" s="19">
        <v>867930</v>
      </c>
      <c r="E116" s="19">
        <v>373725</v>
      </c>
      <c r="F116" s="19">
        <v>334541</v>
      </c>
      <c r="G116" s="19">
        <v>0</v>
      </c>
      <c r="H116" s="19">
        <v>0</v>
      </c>
      <c r="I116" s="19">
        <v>517277</v>
      </c>
      <c r="J116" s="19">
        <v>1909164</v>
      </c>
      <c r="K116" s="19">
        <v>0</v>
      </c>
      <c r="M116" s="19">
        <f>J115+D116-I116-J116</f>
        <v>0</v>
      </c>
      <c r="N116" s="19"/>
      <c r="O116" s="19"/>
    </row>
    <row r="117" spans="1:15" ht="12.75">
      <c r="A117" s="17" t="s">
        <v>188</v>
      </c>
      <c r="B117" s="16"/>
      <c r="C117" s="21"/>
      <c r="D117" s="19">
        <v>736572</v>
      </c>
      <c r="E117" s="19">
        <v>233799</v>
      </c>
      <c r="F117" s="19">
        <v>450050</v>
      </c>
      <c r="G117" s="19">
        <v>0</v>
      </c>
      <c r="H117" s="19">
        <v>32500</v>
      </c>
      <c r="I117" s="19">
        <v>323666</v>
      </c>
      <c r="J117" s="19">
        <v>2322070</v>
      </c>
      <c r="K117" s="19">
        <v>0</v>
      </c>
      <c r="M117" s="19">
        <f>J116+D117-I117-J117</f>
        <v>0</v>
      </c>
      <c r="N117" s="19"/>
      <c r="O117" s="19"/>
    </row>
    <row r="118" spans="1:15" ht="12.75">
      <c r="A118" s="25"/>
      <c r="B118" s="16"/>
      <c r="C118" s="21"/>
      <c r="D118" s="19"/>
      <c r="E118" s="19"/>
      <c r="F118" s="19"/>
      <c r="G118" s="19"/>
      <c r="H118" s="19"/>
      <c r="I118" s="19"/>
      <c r="J118" s="19"/>
      <c r="K118" s="19"/>
      <c r="N118" s="19"/>
      <c r="O118" s="19"/>
    </row>
    <row r="119" spans="1:15" ht="13.5" customHeight="1">
      <c r="A119" s="17"/>
      <c r="B119" s="16"/>
      <c r="C119" s="21"/>
      <c r="D119" s="19"/>
      <c r="E119" s="19"/>
      <c r="F119" s="19"/>
      <c r="G119" s="19"/>
      <c r="H119" s="19"/>
      <c r="I119" s="19"/>
      <c r="J119" s="19"/>
      <c r="K119" s="19"/>
      <c r="N119" s="19"/>
      <c r="O119" s="19"/>
    </row>
    <row r="120" spans="1:15" ht="13.5" thickBot="1">
      <c r="A120" s="24" t="s">
        <v>32</v>
      </c>
      <c r="D120" s="26"/>
      <c r="E120" s="26"/>
      <c r="F120" s="26"/>
      <c r="G120" s="26"/>
      <c r="H120" s="26"/>
      <c r="I120" s="26"/>
      <c r="J120" s="26"/>
      <c r="K120" s="26"/>
      <c r="O120" s="19"/>
    </row>
    <row r="121" spans="1:15" ht="12.75">
      <c r="A121" s="25" t="s">
        <v>212</v>
      </c>
      <c r="B121" s="17" t="s">
        <v>19</v>
      </c>
      <c r="D121" s="26"/>
      <c r="E121" s="26"/>
      <c r="F121" s="26"/>
      <c r="G121" s="26"/>
      <c r="H121" s="26"/>
      <c r="I121" s="26"/>
      <c r="J121" s="26"/>
      <c r="K121" s="26"/>
      <c r="O121" s="19"/>
    </row>
    <row r="122" spans="1:15" ht="12.75">
      <c r="A122" s="17" t="s">
        <v>188</v>
      </c>
      <c r="B122" s="17" t="s">
        <v>24</v>
      </c>
      <c r="D122" s="26">
        <v>1821432</v>
      </c>
      <c r="E122" s="26">
        <v>1795586</v>
      </c>
      <c r="F122" s="26">
        <v>18250</v>
      </c>
      <c r="G122" s="26">
        <v>0</v>
      </c>
      <c r="H122" s="26">
        <v>0</v>
      </c>
      <c r="I122" s="26">
        <v>167414</v>
      </c>
      <c r="J122" s="26">
        <v>1654016</v>
      </c>
      <c r="K122" s="26">
        <v>988</v>
      </c>
      <c r="M122" s="19">
        <f>J121+D122-I122-J122</f>
        <v>2</v>
      </c>
      <c r="O122" s="19"/>
    </row>
    <row r="123" spans="1:15" ht="12.75">
      <c r="A123" s="25" t="s">
        <v>221</v>
      </c>
      <c r="B123" s="17" t="s">
        <v>14</v>
      </c>
      <c r="D123" s="26"/>
      <c r="E123" s="26"/>
      <c r="F123" s="26"/>
      <c r="G123" s="26"/>
      <c r="H123" s="26"/>
      <c r="I123" s="26"/>
      <c r="J123" s="26"/>
      <c r="K123" s="26"/>
      <c r="O123" s="19"/>
    </row>
    <row r="124" spans="1:15" ht="12.75">
      <c r="A124" s="17" t="s">
        <v>188</v>
      </c>
      <c r="B124" s="17" t="s">
        <v>24</v>
      </c>
      <c r="D124" s="26">
        <v>1286551</v>
      </c>
      <c r="E124" s="26">
        <v>972707</v>
      </c>
      <c r="F124" s="26">
        <v>309246</v>
      </c>
      <c r="G124" s="26">
        <v>0</v>
      </c>
      <c r="H124" s="26">
        <v>387</v>
      </c>
      <c r="I124" s="26">
        <v>346772</v>
      </c>
      <c r="J124" s="26">
        <v>1019646</v>
      </c>
      <c r="K124" s="26">
        <v>0</v>
      </c>
      <c r="M124" s="19">
        <f>J123+D124-I124-J124</f>
        <v>-79867</v>
      </c>
      <c r="O124" s="19"/>
    </row>
    <row r="125" spans="1:15" ht="12.75">
      <c r="A125" s="17"/>
      <c r="D125" s="26"/>
      <c r="E125" s="26"/>
      <c r="F125" s="26"/>
      <c r="G125" s="26"/>
      <c r="H125" s="26"/>
      <c r="I125" s="26"/>
      <c r="J125" s="26"/>
      <c r="K125" s="26"/>
      <c r="N125" s="19"/>
      <c r="O125" s="19"/>
    </row>
    <row r="126" spans="1:15" ht="12.75">
      <c r="A126" s="25"/>
      <c r="D126" s="26"/>
      <c r="E126" s="26"/>
      <c r="F126" s="26"/>
      <c r="G126" s="26"/>
      <c r="H126" s="26"/>
      <c r="I126" s="26"/>
      <c r="J126" s="26"/>
      <c r="K126" s="26"/>
      <c r="O126" s="19"/>
    </row>
    <row r="127" spans="1:15" ht="13.5" thickBot="1">
      <c r="A127" s="24" t="s">
        <v>33</v>
      </c>
      <c r="D127" s="26"/>
      <c r="E127" s="26"/>
      <c r="F127" s="26"/>
      <c r="G127" s="26"/>
      <c r="H127" s="26"/>
      <c r="I127" s="26"/>
      <c r="J127" s="26"/>
      <c r="K127" s="26"/>
      <c r="O127" s="19"/>
    </row>
    <row r="128" spans="1:15" ht="12.75">
      <c r="A128" s="16" t="s">
        <v>162</v>
      </c>
      <c r="B128" s="17" t="s">
        <v>19</v>
      </c>
      <c r="D128" s="26"/>
      <c r="E128" s="26"/>
      <c r="F128" s="26"/>
      <c r="G128" s="26"/>
      <c r="H128" s="26"/>
      <c r="I128" s="26"/>
      <c r="J128" s="26"/>
      <c r="K128" s="26"/>
      <c r="O128" s="19"/>
    </row>
    <row r="129" spans="1:15" ht="12.75">
      <c r="A129" s="17">
        <v>2004</v>
      </c>
      <c r="B129" s="17" t="s">
        <v>15</v>
      </c>
      <c r="D129" s="26"/>
      <c r="E129" s="26"/>
      <c r="F129" s="26"/>
      <c r="G129" s="26"/>
      <c r="H129" s="26"/>
      <c r="I129" s="26"/>
      <c r="J129" s="26">
        <v>6595119</v>
      </c>
      <c r="K129" s="26">
        <v>0</v>
      </c>
      <c r="N129" s="19"/>
      <c r="O129" s="19"/>
    </row>
    <row r="130" spans="1:15" ht="12.75">
      <c r="A130" s="17" t="s">
        <v>186</v>
      </c>
      <c r="B130" s="16"/>
      <c r="C130" s="21"/>
      <c r="D130" s="26">
        <v>5570363</v>
      </c>
      <c r="E130" s="26">
        <v>4484530</v>
      </c>
      <c r="F130" s="26">
        <v>513038</v>
      </c>
      <c r="G130" s="26">
        <v>0</v>
      </c>
      <c r="H130" s="26">
        <v>0</v>
      </c>
      <c r="I130" s="26">
        <v>1493885</v>
      </c>
      <c r="J130" s="26">
        <v>10671553</v>
      </c>
      <c r="K130" s="26">
        <v>0</v>
      </c>
      <c r="M130" s="19">
        <f>J129+D130-I130-J130</f>
        <v>44</v>
      </c>
      <c r="N130" s="19"/>
      <c r="O130" s="19"/>
    </row>
    <row r="131" spans="1:15" ht="12.75">
      <c r="A131" s="17" t="s">
        <v>187</v>
      </c>
      <c r="B131" s="16"/>
      <c r="C131" s="21"/>
      <c r="D131" s="26">
        <f>963563-139774+92508</f>
        <v>916297</v>
      </c>
      <c r="E131" s="26">
        <f>23856-2488+300</f>
        <v>21668</v>
      </c>
      <c r="F131" s="26">
        <f>70558-1000+3000</f>
        <v>72558</v>
      </c>
      <c r="G131" s="26">
        <v>0</v>
      </c>
      <c r="H131" s="26">
        <v>0</v>
      </c>
      <c r="I131" s="26">
        <f>1074215-431755+49459</f>
        <v>691919</v>
      </c>
      <c r="J131" s="26">
        <v>10896323</v>
      </c>
      <c r="K131" s="26">
        <v>0</v>
      </c>
      <c r="M131" s="19">
        <f>J130+D131-I131-J131</f>
        <v>-392</v>
      </c>
      <c r="N131" s="19"/>
      <c r="O131" s="19"/>
    </row>
    <row r="132" spans="1:15" ht="12.75">
      <c r="A132" s="17" t="s">
        <v>188</v>
      </c>
      <c r="D132" s="26">
        <v>1440683</v>
      </c>
      <c r="E132" s="26">
        <v>843778</v>
      </c>
      <c r="F132" s="26">
        <v>505685</v>
      </c>
      <c r="G132" s="26">
        <v>0</v>
      </c>
      <c r="H132" s="26">
        <v>0</v>
      </c>
      <c r="I132" s="26">
        <v>177480</v>
      </c>
      <c r="J132" s="27">
        <v>12159525</v>
      </c>
      <c r="K132" s="27">
        <v>0</v>
      </c>
      <c r="M132" s="19">
        <f>J131+D132-I132-J132</f>
        <v>1</v>
      </c>
      <c r="N132" s="19"/>
      <c r="O132" s="19"/>
    </row>
    <row r="133" spans="1:15" ht="12.75">
      <c r="A133" s="25"/>
      <c r="D133" s="26"/>
      <c r="E133" s="26"/>
      <c r="F133" s="26"/>
      <c r="G133" s="26"/>
      <c r="H133" s="26"/>
      <c r="I133" s="26"/>
      <c r="J133" s="26"/>
      <c r="K133" s="26"/>
      <c r="N133" s="19"/>
      <c r="O133" s="19"/>
    </row>
    <row r="134" spans="1:15" ht="12.75">
      <c r="A134" s="17"/>
      <c r="D134" s="26"/>
      <c r="E134" s="26"/>
      <c r="F134" s="26"/>
      <c r="G134" s="26"/>
      <c r="H134" s="26"/>
      <c r="I134" s="26"/>
      <c r="J134" s="26"/>
      <c r="K134" s="26"/>
      <c r="N134" s="19"/>
      <c r="O134" s="19"/>
    </row>
    <row r="135" spans="1:15" ht="13.5" thickBot="1">
      <c r="A135" s="24" t="s">
        <v>34</v>
      </c>
      <c r="D135" s="26"/>
      <c r="E135" s="26"/>
      <c r="F135" s="26"/>
      <c r="G135" s="26"/>
      <c r="H135" s="26"/>
      <c r="I135" s="26"/>
      <c r="J135" s="26"/>
      <c r="K135" s="26"/>
      <c r="O135" s="19"/>
    </row>
    <row r="136" spans="1:15" ht="12.75">
      <c r="A136" s="16" t="s">
        <v>163</v>
      </c>
      <c r="B136" s="17" t="s">
        <v>14</v>
      </c>
      <c r="D136" s="26"/>
      <c r="E136" s="26"/>
      <c r="F136" s="26"/>
      <c r="G136" s="26"/>
      <c r="H136" s="26"/>
      <c r="I136" s="26"/>
      <c r="J136" s="26"/>
      <c r="K136" s="26"/>
      <c r="O136" s="19"/>
    </row>
    <row r="137" spans="1:15" ht="12.75">
      <c r="A137" s="17">
        <v>2004</v>
      </c>
      <c r="B137" s="17" t="s">
        <v>15</v>
      </c>
      <c r="D137" s="26"/>
      <c r="E137" s="26"/>
      <c r="F137" s="26"/>
      <c r="G137" s="26"/>
      <c r="H137" s="26"/>
      <c r="I137" s="26"/>
      <c r="J137" s="26">
        <v>1961481</v>
      </c>
      <c r="K137" s="26">
        <v>122804</v>
      </c>
      <c r="O137" s="19"/>
    </row>
    <row r="138" spans="1:15" ht="12.75">
      <c r="A138" s="17" t="s">
        <v>186</v>
      </c>
      <c r="D138" s="26">
        <v>583218</v>
      </c>
      <c r="E138" s="26">
        <v>185725</v>
      </c>
      <c r="F138" s="26">
        <v>272038</v>
      </c>
      <c r="G138" s="26">
        <v>0</v>
      </c>
      <c r="H138" s="26">
        <v>0</v>
      </c>
      <c r="I138" s="26">
        <v>557513</v>
      </c>
      <c r="J138" s="26">
        <v>1988282</v>
      </c>
      <c r="K138" s="26">
        <v>13216</v>
      </c>
      <c r="M138" s="19">
        <f>J137+D138-I138-J138</f>
        <v>-1096</v>
      </c>
      <c r="N138" s="19"/>
      <c r="O138" s="19"/>
    </row>
    <row r="139" spans="1:15" ht="12.75">
      <c r="A139" s="17" t="s">
        <v>187</v>
      </c>
      <c r="D139" s="26">
        <v>1355137</v>
      </c>
      <c r="E139" s="26">
        <v>476175</v>
      </c>
      <c r="F139" s="26">
        <v>652791</v>
      </c>
      <c r="G139" s="26">
        <v>0</v>
      </c>
      <c r="H139" s="26">
        <v>0</v>
      </c>
      <c r="I139" s="26">
        <v>490107</v>
      </c>
      <c r="J139" s="26">
        <v>2853311</v>
      </c>
      <c r="K139" s="26">
        <v>13216</v>
      </c>
      <c r="M139" s="19">
        <f>J138+D139-I139-J139</f>
        <v>1</v>
      </c>
      <c r="N139" s="19"/>
      <c r="O139" s="19"/>
    </row>
    <row r="140" spans="1:15" ht="12.75">
      <c r="A140" s="17" t="s">
        <v>188</v>
      </c>
      <c r="D140" s="26">
        <v>1194616</v>
      </c>
      <c r="E140" s="26">
        <v>505901</v>
      </c>
      <c r="F140" s="26">
        <v>613318</v>
      </c>
      <c r="G140" s="26">
        <v>0</v>
      </c>
      <c r="H140" s="26">
        <v>43243</v>
      </c>
      <c r="I140" s="26">
        <v>208328</v>
      </c>
      <c r="J140" s="27">
        <v>3839599</v>
      </c>
      <c r="K140" s="27">
        <v>13216</v>
      </c>
      <c r="M140" s="19">
        <f>J139+D140-I140-J140</f>
        <v>0</v>
      </c>
      <c r="N140" s="19"/>
      <c r="O140" s="19"/>
    </row>
    <row r="141" spans="1:15" ht="12.75">
      <c r="A141" s="25" t="s">
        <v>222</v>
      </c>
      <c r="B141" s="17" t="s">
        <v>19</v>
      </c>
      <c r="D141" s="26"/>
      <c r="E141" s="26"/>
      <c r="F141" s="26"/>
      <c r="G141" s="26"/>
      <c r="H141" s="26"/>
      <c r="I141" s="26"/>
      <c r="J141" s="26"/>
      <c r="K141" s="26"/>
      <c r="N141" s="19"/>
      <c r="O141" s="19"/>
    </row>
    <row r="142" spans="1:15" ht="12.75">
      <c r="A142" s="17" t="s">
        <v>188</v>
      </c>
      <c r="D142" s="26">
        <v>5752</v>
      </c>
      <c r="E142" s="26">
        <v>5175</v>
      </c>
      <c r="F142" s="26">
        <v>0</v>
      </c>
      <c r="G142" s="26">
        <v>0</v>
      </c>
      <c r="H142" s="26">
        <v>465</v>
      </c>
      <c r="I142" s="26">
        <v>4496</v>
      </c>
      <c r="J142" s="26">
        <v>1356</v>
      </c>
      <c r="K142" s="26">
        <v>0</v>
      </c>
      <c r="M142" s="19">
        <f>J141+D142-I142-J142</f>
        <v>-100</v>
      </c>
      <c r="N142" s="19"/>
      <c r="O142" s="19"/>
    </row>
    <row r="143" spans="1:15" ht="12.75">
      <c r="A143" s="17"/>
      <c r="D143" s="26"/>
      <c r="E143" s="26"/>
      <c r="F143" s="26"/>
      <c r="G143" s="26"/>
      <c r="H143" s="26"/>
      <c r="I143" s="26"/>
      <c r="J143" s="26"/>
      <c r="K143" s="26"/>
      <c r="M143" s="19"/>
      <c r="N143" s="19"/>
      <c r="O143" s="19"/>
    </row>
    <row r="144" spans="1:15" ht="13.5" thickBot="1">
      <c r="A144" s="29" t="s">
        <v>35</v>
      </c>
      <c r="D144" s="26"/>
      <c r="E144" s="26"/>
      <c r="F144" s="26"/>
      <c r="G144" s="26"/>
      <c r="H144" s="26"/>
      <c r="I144" s="26"/>
      <c r="J144" s="26"/>
      <c r="K144" s="26"/>
      <c r="N144" s="19"/>
      <c r="O144" s="19"/>
    </row>
    <row r="145" spans="1:15" ht="12.75">
      <c r="A145" s="25" t="s">
        <v>192</v>
      </c>
      <c r="B145" s="17" t="s">
        <v>14</v>
      </c>
      <c r="D145" s="26"/>
      <c r="E145" s="26"/>
      <c r="F145" s="26"/>
      <c r="G145" s="26"/>
      <c r="H145" s="26"/>
      <c r="I145" s="26"/>
      <c r="J145" s="26"/>
      <c r="K145" s="26"/>
      <c r="N145" s="19"/>
      <c r="O145" s="19"/>
    </row>
    <row r="146" spans="1:15" ht="12.75">
      <c r="A146" s="17" t="s">
        <v>188</v>
      </c>
      <c r="B146" s="17" t="s">
        <v>24</v>
      </c>
      <c r="D146" s="26">
        <v>914371</v>
      </c>
      <c r="E146" s="26">
        <v>622081</v>
      </c>
      <c r="F146" s="26">
        <v>272744</v>
      </c>
      <c r="G146" s="26">
        <v>0</v>
      </c>
      <c r="H146" s="26">
        <v>0</v>
      </c>
      <c r="I146" s="26">
        <v>320437</v>
      </c>
      <c r="J146" s="26">
        <v>3136871</v>
      </c>
      <c r="K146" s="26">
        <v>30302</v>
      </c>
      <c r="M146" s="19">
        <f>J145+D146-I146-J146</f>
        <v>-2542937</v>
      </c>
      <c r="N146" s="19"/>
      <c r="O146" s="19"/>
    </row>
    <row r="147" spans="1:15" ht="12.75">
      <c r="A147" s="25" t="s">
        <v>193</v>
      </c>
      <c r="B147" s="25" t="s">
        <v>14</v>
      </c>
      <c r="C147" s="28"/>
      <c r="D147" s="26"/>
      <c r="E147" s="26"/>
      <c r="F147" s="26"/>
      <c r="G147" s="26"/>
      <c r="H147" s="26"/>
      <c r="I147" s="26"/>
      <c r="J147" s="26"/>
      <c r="K147" s="26"/>
      <c r="N147" s="19"/>
      <c r="O147" s="19"/>
    </row>
    <row r="148" spans="1:15" ht="13.5" customHeight="1">
      <c r="A148" s="17" t="s">
        <v>188</v>
      </c>
      <c r="B148" s="17" t="s">
        <v>24</v>
      </c>
      <c r="D148" s="26">
        <v>1675743</v>
      </c>
      <c r="E148" s="26">
        <v>502192</v>
      </c>
      <c r="F148" s="26">
        <v>148124</v>
      </c>
      <c r="G148" s="26">
        <v>0</v>
      </c>
      <c r="H148" s="26">
        <v>1020226</v>
      </c>
      <c r="I148" s="26">
        <v>262592</v>
      </c>
      <c r="J148" s="26">
        <v>1413151</v>
      </c>
      <c r="K148" s="26">
        <v>0</v>
      </c>
      <c r="M148" s="19">
        <f>J147+D148-I148-J148</f>
        <v>0</v>
      </c>
      <c r="N148" s="19"/>
      <c r="O148" s="19"/>
    </row>
    <row r="149" spans="1:15" ht="13.5" customHeight="1">
      <c r="A149" s="17"/>
      <c r="D149" s="26"/>
      <c r="E149" s="26"/>
      <c r="F149" s="26"/>
      <c r="G149" s="26"/>
      <c r="H149" s="26"/>
      <c r="I149" s="26"/>
      <c r="J149" s="26"/>
      <c r="K149" s="26"/>
      <c r="M149" s="19"/>
      <c r="N149" s="19"/>
      <c r="O149" s="19"/>
    </row>
    <row r="150" spans="1:15" ht="13.5" customHeight="1">
      <c r="A150" s="17"/>
      <c r="D150" s="26"/>
      <c r="E150" s="26"/>
      <c r="F150" s="26"/>
      <c r="G150" s="26"/>
      <c r="H150" s="26"/>
      <c r="I150" s="26"/>
      <c r="J150" s="26"/>
      <c r="K150" s="26"/>
      <c r="M150" s="19"/>
      <c r="N150" s="19"/>
      <c r="O150" s="19"/>
    </row>
    <row r="151" spans="1:15" ht="13.5" thickBot="1">
      <c r="A151" s="24" t="s">
        <v>36</v>
      </c>
      <c r="D151" s="26"/>
      <c r="E151" s="26"/>
      <c r="F151" s="26"/>
      <c r="G151" s="26"/>
      <c r="H151" s="26"/>
      <c r="I151" s="26"/>
      <c r="J151" s="26"/>
      <c r="K151" s="26"/>
      <c r="O151" s="19"/>
    </row>
    <row r="152" spans="1:15" ht="12.75">
      <c r="A152" s="25" t="s">
        <v>213</v>
      </c>
      <c r="B152" s="17" t="s">
        <v>19</v>
      </c>
      <c r="D152" s="26"/>
      <c r="E152" s="26"/>
      <c r="F152" s="26"/>
      <c r="G152" s="26"/>
      <c r="H152" s="26"/>
      <c r="I152" s="26"/>
      <c r="N152" s="19"/>
      <c r="O152" s="19"/>
    </row>
    <row r="153" spans="1:15" ht="12.75">
      <c r="A153" s="17" t="s">
        <v>188</v>
      </c>
      <c r="B153" s="17" t="s">
        <v>24</v>
      </c>
      <c r="D153" s="26">
        <v>732925</v>
      </c>
      <c r="E153" s="26">
        <v>727695</v>
      </c>
      <c r="F153" s="26">
        <v>5000</v>
      </c>
      <c r="G153" s="26">
        <v>0</v>
      </c>
      <c r="H153" s="26">
        <v>-2000</v>
      </c>
      <c r="I153" s="26">
        <v>246913</v>
      </c>
      <c r="J153" s="27">
        <v>486037</v>
      </c>
      <c r="K153" s="27">
        <v>606993</v>
      </c>
      <c r="M153" s="19">
        <f>J152+D153-I153-J153</f>
        <v>-25</v>
      </c>
      <c r="N153" s="19"/>
      <c r="O153" s="19"/>
    </row>
    <row r="154" spans="1:15" ht="12.75">
      <c r="A154" s="25" t="s">
        <v>223</v>
      </c>
      <c r="B154" s="17" t="s">
        <v>19</v>
      </c>
      <c r="D154" s="26"/>
      <c r="E154" s="26"/>
      <c r="F154" s="26"/>
      <c r="G154" s="26"/>
      <c r="H154" s="26"/>
      <c r="I154" s="26"/>
      <c r="N154" s="19"/>
      <c r="O154" s="19"/>
    </row>
    <row r="155" spans="1:15" ht="12.75">
      <c r="A155" s="17" t="s">
        <v>188</v>
      </c>
      <c r="B155" s="17" t="s">
        <v>24</v>
      </c>
      <c r="D155" s="26">
        <v>1328917</v>
      </c>
      <c r="E155" s="26">
        <v>1288374</v>
      </c>
      <c r="F155" s="26">
        <v>29737</v>
      </c>
      <c r="G155" s="26">
        <v>10805</v>
      </c>
      <c r="H155" s="26">
        <v>0</v>
      </c>
      <c r="I155" s="26">
        <v>96899</v>
      </c>
      <c r="J155" s="27">
        <v>1232017</v>
      </c>
      <c r="K155" s="27">
        <v>0</v>
      </c>
      <c r="M155" s="19">
        <f>J154+D155-I155-J155</f>
        <v>1</v>
      </c>
      <c r="N155" s="19"/>
      <c r="O155" s="19"/>
    </row>
    <row r="156" spans="1:15" ht="12.75">
      <c r="A156" s="25" t="s">
        <v>224</v>
      </c>
      <c r="B156" s="17" t="s">
        <v>14</v>
      </c>
      <c r="D156" s="26"/>
      <c r="E156" s="26"/>
      <c r="F156" s="26"/>
      <c r="G156" s="26"/>
      <c r="H156" s="26"/>
      <c r="I156" s="26"/>
      <c r="N156" s="19"/>
      <c r="O156" s="19"/>
    </row>
    <row r="157" spans="1:15" ht="12.75">
      <c r="A157" s="17" t="s">
        <v>188</v>
      </c>
      <c r="B157" s="17" t="s">
        <v>24</v>
      </c>
      <c r="D157" s="26">
        <v>603164</v>
      </c>
      <c r="E157" s="26">
        <v>596185</v>
      </c>
      <c r="F157" s="26">
        <v>6950</v>
      </c>
      <c r="G157" s="26">
        <v>0</v>
      </c>
      <c r="H157" s="26">
        <v>0</v>
      </c>
      <c r="I157" s="26">
        <v>31060</v>
      </c>
      <c r="J157" s="26">
        <v>572103</v>
      </c>
      <c r="K157" s="26">
        <v>9053</v>
      </c>
      <c r="M157" s="19">
        <f>J156+D157-I157-J157</f>
        <v>1</v>
      </c>
      <c r="N157" s="19"/>
      <c r="O157" s="19"/>
    </row>
    <row r="158" spans="1:15" ht="12.75">
      <c r="A158" s="25" t="s">
        <v>225</v>
      </c>
      <c r="B158" s="17" t="s">
        <v>14</v>
      </c>
      <c r="D158" s="26"/>
      <c r="E158" s="26"/>
      <c r="F158" s="26"/>
      <c r="G158" s="26"/>
      <c r="H158" s="26"/>
      <c r="I158" s="26"/>
      <c r="J158" s="26"/>
      <c r="K158" s="26"/>
      <c r="N158" s="19"/>
      <c r="O158" s="19"/>
    </row>
    <row r="159" spans="1:15" ht="12.75">
      <c r="A159" s="17" t="s">
        <v>188</v>
      </c>
      <c r="B159" s="25" t="s">
        <v>24</v>
      </c>
      <c r="C159" s="30"/>
      <c r="D159" s="26">
        <v>110755</v>
      </c>
      <c r="E159" s="26">
        <v>110255</v>
      </c>
      <c r="F159" s="26">
        <v>500</v>
      </c>
      <c r="G159" s="26">
        <v>0</v>
      </c>
      <c r="H159" s="26">
        <v>0</v>
      </c>
      <c r="I159" s="26">
        <v>12907</v>
      </c>
      <c r="J159" s="26">
        <v>97847</v>
      </c>
      <c r="K159" s="26">
        <v>0</v>
      </c>
      <c r="M159" s="19">
        <f>J158+D159-I159-J159</f>
        <v>1</v>
      </c>
      <c r="N159" s="19"/>
      <c r="O159" s="19"/>
    </row>
    <row r="160" spans="1:15" ht="12.75">
      <c r="A160" s="16" t="s">
        <v>226</v>
      </c>
      <c r="B160" s="25" t="s">
        <v>19</v>
      </c>
      <c r="C160" s="30"/>
      <c r="D160" s="26"/>
      <c r="E160" s="26"/>
      <c r="F160" s="26"/>
      <c r="G160" s="26"/>
      <c r="H160" s="26"/>
      <c r="I160" s="26"/>
      <c r="J160" s="26"/>
      <c r="K160" s="26"/>
      <c r="N160" s="19"/>
      <c r="O160" s="19"/>
    </row>
    <row r="161" spans="1:15" ht="12.75">
      <c r="A161" s="17" t="s">
        <v>188</v>
      </c>
      <c r="B161" s="25" t="s">
        <v>24</v>
      </c>
      <c r="C161" s="30"/>
      <c r="D161" s="26">
        <v>15267</v>
      </c>
      <c r="E161" s="26">
        <v>9717</v>
      </c>
      <c r="F161" s="26">
        <v>0</v>
      </c>
      <c r="G161" s="26">
        <v>5000</v>
      </c>
      <c r="H161" s="26">
        <v>0</v>
      </c>
      <c r="I161" s="26">
        <v>3691</v>
      </c>
      <c r="J161" s="26">
        <v>9183</v>
      </c>
      <c r="K161" s="26">
        <v>5000</v>
      </c>
      <c r="M161" s="19">
        <f>J160+D161-I161-J161</f>
        <v>2393</v>
      </c>
      <c r="N161" s="19"/>
      <c r="O161" s="19"/>
    </row>
    <row r="162" spans="1:15" ht="12.75">
      <c r="A162" s="17"/>
      <c r="B162" s="25"/>
      <c r="C162" s="30"/>
      <c r="D162" s="26"/>
      <c r="E162" s="26"/>
      <c r="F162" s="26"/>
      <c r="G162" s="26"/>
      <c r="H162" s="26"/>
      <c r="I162" s="26"/>
      <c r="J162" s="26"/>
      <c r="K162" s="26"/>
      <c r="M162" s="19"/>
      <c r="N162" s="19"/>
      <c r="O162" s="19"/>
    </row>
    <row r="163" spans="2:15" ht="12.75">
      <c r="B163" s="25"/>
      <c r="C163" s="30"/>
      <c r="D163" s="26"/>
      <c r="E163" s="26"/>
      <c r="F163" s="26"/>
      <c r="G163" s="26"/>
      <c r="H163" s="26"/>
      <c r="I163" s="26"/>
      <c r="J163" s="26"/>
      <c r="K163" s="26"/>
      <c r="N163" s="19"/>
      <c r="O163" s="19"/>
    </row>
    <row r="164" spans="1:15" ht="13.5" thickBot="1">
      <c r="A164" s="24" t="s">
        <v>37</v>
      </c>
      <c r="D164" s="26"/>
      <c r="E164" s="26"/>
      <c r="F164" s="26"/>
      <c r="G164" s="26"/>
      <c r="H164" s="26"/>
      <c r="I164" s="26"/>
      <c r="J164" s="26"/>
      <c r="K164" s="26"/>
      <c r="O164" s="19"/>
    </row>
    <row r="165" spans="1:15" ht="12.75">
      <c r="A165" s="25" t="s">
        <v>182</v>
      </c>
      <c r="B165" s="17" t="s">
        <v>14</v>
      </c>
      <c r="D165" s="26"/>
      <c r="E165" s="26"/>
      <c r="F165" s="26"/>
      <c r="G165" s="26"/>
      <c r="H165" s="26"/>
      <c r="I165" s="26"/>
      <c r="J165" s="26"/>
      <c r="K165" s="26"/>
      <c r="O165" s="19"/>
    </row>
    <row r="166" spans="1:15" ht="12.75">
      <c r="A166" s="17">
        <v>2004</v>
      </c>
      <c r="B166" s="17" t="s">
        <v>15</v>
      </c>
      <c r="D166" s="26"/>
      <c r="E166" s="26"/>
      <c r="F166" s="26"/>
      <c r="G166" s="26"/>
      <c r="H166" s="26"/>
      <c r="I166" s="26"/>
      <c r="J166" s="26">
        <v>537089</v>
      </c>
      <c r="K166" s="26">
        <v>511357</v>
      </c>
      <c r="O166" s="19"/>
    </row>
    <row r="167" spans="1:15" ht="12.75">
      <c r="A167" s="17" t="s">
        <v>186</v>
      </c>
      <c r="D167" s="26">
        <v>1574154</v>
      </c>
      <c r="E167" s="26">
        <v>1117714</v>
      </c>
      <c r="F167" s="26">
        <v>430572</v>
      </c>
      <c r="G167" s="26">
        <v>0</v>
      </c>
      <c r="H167" s="26">
        <v>0</v>
      </c>
      <c r="I167" s="26">
        <v>1109074</v>
      </c>
      <c r="J167" s="26">
        <v>1002168</v>
      </c>
      <c r="K167" s="26">
        <v>0</v>
      </c>
      <c r="M167" s="19">
        <f>J166+D167-I167-J167</f>
        <v>1</v>
      </c>
      <c r="O167" s="19"/>
    </row>
    <row r="168" spans="1:15" ht="12.75">
      <c r="A168" s="17" t="s">
        <v>187</v>
      </c>
      <c r="D168" s="26">
        <v>2201174</v>
      </c>
      <c r="E168" s="26">
        <v>1790528</v>
      </c>
      <c r="F168" s="26">
        <v>377650</v>
      </c>
      <c r="G168" s="26">
        <v>0</v>
      </c>
      <c r="H168" s="26">
        <v>0</v>
      </c>
      <c r="I168" s="26">
        <v>1198388</v>
      </c>
      <c r="J168" s="26">
        <v>2004955</v>
      </c>
      <c r="K168" s="26">
        <v>0</v>
      </c>
      <c r="M168" s="19">
        <f>J167+D168-I168-J168</f>
        <v>-1</v>
      </c>
      <c r="O168" s="19"/>
    </row>
    <row r="169" spans="1:15" ht="12.75">
      <c r="A169" s="17" t="s">
        <v>188</v>
      </c>
      <c r="B169" s="25"/>
      <c r="D169" s="26">
        <v>1979532</v>
      </c>
      <c r="E169" s="26">
        <v>1518005</v>
      </c>
      <c r="F169" s="26">
        <v>418483</v>
      </c>
      <c r="G169" s="26">
        <v>0</v>
      </c>
      <c r="H169" s="26">
        <v>24293</v>
      </c>
      <c r="I169" s="26">
        <v>780833</v>
      </c>
      <c r="J169" s="26">
        <v>3203654</v>
      </c>
      <c r="K169" s="26">
        <v>0</v>
      </c>
      <c r="M169" s="19">
        <f>J168+D169-I169-J169</f>
        <v>0</v>
      </c>
      <c r="O169" s="19"/>
    </row>
    <row r="170" spans="4:15" ht="12.75">
      <c r="D170" s="26"/>
      <c r="E170" s="26"/>
      <c r="F170" s="26"/>
      <c r="G170" s="26"/>
      <c r="H170" s="26"/>
      <c r="I170" s="26"/>
      <c r="J170" s="26"/>
      <c r="K170" s="26"/>
      <c r="O170" s="19"/>
    </row>
    <row r="171" spans="1:15" ht="12.75">
      <c r="A171" s="17"/>
      <c r="D171" s="26"/>
      <c r="E171" s="26"/>
      <c r="F171" s="26"/>
      <c r="G171" s="26"/>
      <c r="H171" s="26"/>
      <c r="I171" s="26"/>
      <c r="J171" s="26"/>
      <c r="K171" s="26"/>
      <c r="O171" s="19"/>
    </row>
    <row r="172" spans="1:15" ht="13.5" thickBot="1">
      <c r="A172" s="24" t="s">
        <v>38</v>
      </c>
      <c r="D172" s="26"/>
      <c r="E172" s="26"/>
      <c r="F172" s="26"/>
      <c r="G172" s="26"/>
      <c r="H172" s="26"/>
      <c r="I172" s="26"/>
      <c r="J172" s="26"/>
      <c r="K172" s="26"/>
      <c r="O172" s="19"/>
    </row>
    <row r="173" spans="1:15" ht="12.75">
      <c r="A173" s="16" t="s">
        <v>167</v>
      </c>
      <c r="B173" s="17" t="s">
        <v>19</v>
      </c>
      <c r="D173" s="26"/>
      <c r="E173" s="26"/>
      <c r="F173" s="26"/>
      <c r="G173" s="26"/>
      <c r="H173" s="26"/>
      <c r="I173" s="26"/>
      <c r="J173" s="26"/>
      <c r="K173" s="26"/>
      <c r="O173" s="19"/>
    </row>
    <row r="174" spans="1:15" ht="12.75">
      <c r="A174" s="17">
        <v>2004</v>
      </c>
      <c r="B174" s="17" t="s">
        <v>15</v>
      </c>
      <c r="D174" s="26"/>
      <c r="E174" s="26"/>
      <c r="F174" s="26"/>
      <c r="G174" s="26"/>
      <c r="H174" s="26"/>
      <c r="I174" s="26"/>
      <c r="J174" s="26">
        <v>276928</v>
      </c>
      <c r="K174" s="26">
        <v>0</v>
      </c>
      <c r="O174" s="19"/>
    </row>
    <row r="175" spans="1:15" ht="12.75">
      <c r="A175" s="17" t="s">
        <v>186</v>
      </c>
      <c r="D175" s="26">
        <v>502750</v>
      </c>
      <c r="E175" s="26">
        <v>322352</v>
      </c>
      <c r="F175" s="26">
        <v>145627</v>
      </c>
      <c r="G175" s="26">
        <v>0</v>
      </c>
      <c r="H175" s="26">
        <v>0</v>
      </c>
      <c r="I175" s="26">
        <v>435788</v>
      </c>
      <c r="J175" s="26">
        <v>343889</v>
      </c>
      <c r="K175" s="26">
        <v>0</v>
      </c>
      <c r="M175" s="19">
        <f>J174+D175-I175-J175</f>
        <v>1</v>
      </c>
      <c r="N175" s="19"/>
      <c r="O175" s="19"/>
    </row>
    <row r="176" spans="1:15" ht="12.75">
      <c r="A176" s="17" t="s">
        <v>187</v>
      </c>
      <c r="D176" s="26">
        <v>997444</v>
      </c>
      <c r="E176" s="26">
        <v>605661</v>
      </c>
      <c r="F176" s="26">
        <v>363398</v>
      </c>
      <c r="G176" s="26">
        <v>0</v>
      </c>
      <c r="H176" s="26">
        <v>0</v>
      </c>
      <c r="I176" s="26">
        <v>466848</v>
      </c>
      <c r="J176" s="26">
        <v>874487</v>
      </c>
      <c r="K176" s="26">
        <v>0</v>
      </c>
      <c r="M176" s="19">
        <f>J175+D176-I176-J176</f>
        <v>-2</v>
      </c>
      <c r="N176" s="19"/>
      <c r="O176" s="19"/>
    </row>
    <row r="177" spans="1:15" ht="12.75">
      <c r="A177" s="17" t="s">
        <v>188</v>
      </c>
      <c r="D177" s="26">
        <v>793826</v>
      </c>
      <c r="E177" s="26">
        <v>433936</v>
      </c>
      <c r="F177" s="26">
        <v>341624</v>
      </c>
      <c r="G177" s="26">
        <v>0</v>
      </c>
      <c r="H177" s="26">
        <v>10992</v>
      </c>
      <c r="I177" s="26">
        <v>148090</v>
      </c>
      <c r="J177" s="27">
        <v>1520223</v>
      </c>
      <c r="K177" s="27">
        <v>0</v>
      </c>
      <c r="M177" s="19">
        <f>J176+D177-I177-J177</f>
        <v>0</v>
      </c>
      <c r="N177" s="19"/>
      <c r="O177" s="19"/>
    </row>
    <row r="178" spans="1:15" ht="12.75">
      <c r="A178" s="25" t="s">
        <v>227</v>
      </c>
      <c r="B178" s="17" t="s">
        <v>14</v>
      </c>
      <c r="D178" s="26"/>
      <c r="E178" s="26"/>
      <c r="F178" s="26"/>
      <c r="G178" s="26"/>
      <c r="H178" s="26"/>
      <c r="I178" s="26"/>
      <c r="J178" s="26"/>
      <c r="K178" s="26"/>
      <c r="N178" s="19"/>
      <c r="O178" s="19"/>
    </row>
    <row r="179" spans="1:15" ht="12.75">
      <c r="A179" s="17" t="s">
        <v>188</v>
      </c>
      <c r="D179" s="31">
        <v>17023</v>
      </c>
      <c r="E179" s="31">
        <v>7667</v>
      </c>
      <c r="F179" s="31">
        <v>500</v>
      </c>
      <c r="G179" s="31">
        <v>8856</v>
      </c>
      <c r="H179" s="31">
        <v>0</v>
      </c>
      <c r="I179" s="31">
        <v>15147</v>
      </c>
      <c r="J179" s="31">
        <v>1875</v>
      </c>
      <c r="K179" s="31">
        <v>8856</v>
      </c>
      <c r="M179" s="19">
        <f>J178+D179-I179-J179</f>
        <v>1</v>
      </c>
      <c r="N179" s="19"/>
      <c r="O179" s="19"/>
    </row>
    <row r="180" spans="1:15" ht="12.75">
      <c r="A180" s="17"/>
      <c r="D180" s="31"/>
      <c r="E180" s="31"/>
      <c r="F180" s="31"/>
      <c r="G180" s="31"/>
      <c r="H180" s="31"/>
      <c r="I180" s="31"/>
      <c r="J180" s="31"/>
      <c r="K180" s="31"/>
      <c r="M180" s="19"/>
      <c r="N180" s="19"/>
      <c r="O180" s="19"/>
    </row>
    <row r="181" spans="2:15" ht="12.75">
      <c r="B181" s="25"/>
      <c r="C181" s="21"/>
      <c r="O181" s="19"/>
    </row>
    <row r="182" spans="1:15" ht="13.5" thickBot="1">
      <c r="A182" s="24" t="s">
        <v>39</v>
      </c>
      <c r="D182" s="26"/>
      <c r="E182" s="26"/>
      <c r="F182" s="26"/>
      <c r="G182" s="26"/>
      <c r="H182" s="26"/>
      <c r="I182" s="26"/>
      <c r="J182" s="26"/>
      <c r="K182" s="26"/>
      <c r="O182" s="19"/>
    </row>
    <row r="183" spans="1:15" ht="12.75">
      <c r="A183" s="16" t="s">
        <v>194</v>
      </c>
      <c r="B183" s="17" t="s">
        <v>14</v>
      </c>
      <c r="D183" s="26"/>
      <c r="E183" s="26"/>
      <c r="F183" s="26"/>
      <c r="G183" s="26"/>
      <c r="H183" s="26"/>
      <c r="I183" s="26"/>
      <c r="J183" s="26"/>
      <c r="K183" s="26"/>
      <c r="O183" s="19"/>
    </row>
    <row r="184" spans="1:15" ht="12.75">
      <c r="A184" s="17" t="s">
        <v>188</v>
      </c>
      <c r="B184" s="17" t="s">
        <v>24</v>
      </c>
      <c r="D184" s="26">
        <v>2002803</v>
      </c>
      <c r="E184" s="26">
        <v>1345437</v>
      </c>
      <c r="F184" s="26">
        <v>629724</v>
      </c>
      <c r="G184" s="26">
        <v>0</v>
      </c>
      <c r="H184" s="26">
        <v>0</v>
      </c>
      <c r="I184" s="26">
        <v>571670</v>
      </c>
      <c r="J184" s="26">
        <v>1767742</v>
      </c>
      <c r="K184" s="26">
        <v>164794</v>
      </c>
      <c r="M184" s="19">
        <f>J183+D184-I184-J184</f>
        <v>-336609</v>
      </c>
      <c r="O184" s="19"/>
    </row>
    <row r="185" spans="1:15" ht="12.75">
      <c r="A185" s="25" t="s">
        <v>195</v>
      </c>
      <c r="B185" s="17" t="s">
        <v>19</v>
      </c>
      <c r="D185" s="26"/>
      <c r="E185" s="26"/>
      <c r="F185" s="26"/>
      <c r="G185" s="26"/>
      <c r="H185" s="26"/>
      <c r="I185" s="26"/>
      <c r="J185" s="26"/>
      <c r="K185" s="26"/>
      <c r="M185" s="19"/>
      <c r="N185" s="19"/>
      <c r="O185" s="19"/>
    </row>
    <row r="186" spans="1:15" ht="12.75">
      <c r="A186" s="17" t="s">
        <v>188</v>
      </c>
      <c r="B186" s="17" t="s">
        <v>24</v>
      </c>
      <c r="D186" s="26">
        <v>2080830</v>
      </c>
      <c r="E186" s="26">
        <v>1613548</v>
      </c>
      <c r="F186" s="26">
        <v>360925</v>
      </c>
      <c r="G186" s="26">
        <v>0</v>
      </c>
      <c r="H186" s="26">
        <v>60810</v>
      </c>
      <c r="I186" s="26">
        <v>705978</v>
      </c>
      <c r="J186" s="26">
        <v>1374851</v>
      </c>
      <c r="K186" s="26">
        <v>0</v>
      </c>
      <c r="M186" s="19">
        <f>J185+D186-I186-J186</f>
        <v>1</v>
      </c>
      <c r="N186" s="19"/>
      <c r="O186" s="19"/>
    </row>
    <row r="187" spans="1:15" ht="12.75">
      <c r="A187" s="17"/>
      <c r="D187" s="26"/>
      <c r="E187" s="26"/>
      <c r="F187" s="26"/>
      <c r="G187" s="26"/>
      <c r="H187" s="26"/>
      <c r="I187" s="26"/>
      <c r="J187" s="26"/>
      <c r="K187" s="26"/>
      <c r="N187" s="19"/>
      <c r="O187" s="19"/>
    </row>
    <row r="188" spans="1:15" ht="12.75">
      <c r="A188" s="17"/>
      <c r="D188" s="26"/>
      <c r="E188" s="26"/>
      <c r="F188" s="26"/>
      <c r="G188" s="26"/>
      <c r="H188" s="26"/>
      <c r="I188" s="26"/>
      <c r="J188" s="26"/>
      <c r="K188" s="26"/>
      <c r="N188" s="19"/>
      <c r="O188" s="19"/>
    </row>
    <row r="189" spans="1:15" ht="12.75">
      <c r="A189" s="17"/>
      <c r="D189" s="26"/>
      <c r="E189" s="26"/>
      <c r="F189" s="26"/>
      <c r="G189" s="26"/>
      <c r="H189" s="26"/>
      <c r="I189" s="26"/>
      <c r="J189" s="26"/>
      <c r="K189" s="26"/>
      <c r="N189" s="19"/>
      <c r="O189" s="19"/>
    </row>
    <row r="190" spans="1:15" ht="12.75">
      <c r="A190" s="17"/>
      <c r="D190" s="26"/>
      <c r="E190" s="26"/>
      <c r="F190" s="26"/>
      <c r="G190" s="26"/>
      <c r="H190" s="26"/>
      <c r="I190" s="26"/>
      <c r="J190" s="26"/>
      <c r="K190" s="26"/>
      <c r="N190" s="19"/>
      <c r="O190" s="19"/>
    </row>
    <row r="191" spans="1:15" ht="12.75">
      <c r="A191" s="17"/>
      <c r="D191" s="26"/>
      <c r="E191" s="26"/>
      <c r="F191" s="26"/>
      <c r="G191" s="26"/>
      <c r="H191" s="26"/>
      <c r="I191" s="26"/>
      <c r="J191" s="26"/>
      <c r="K191" s="26"/>
      <c r="N191" s="19"/>
      <c r="O191" s="19"/>
    </row>
    <row r="192" spans="1:15" ht="13.5" thickBot="1">
      <c r="A192" s="24" t="s">
        <v>40</v>
      </c>
      <c r="D192" s="26"/>
      <c r="E192" s="26"/>
      <c r="F192" s="26"/>
      <c r="G192" s="26"/>
      <c r="H192" s="26"/>
      <c r="I192" s="26"/>
      <c r="J192" s="26"/>
      <c r="K192" s="26"/>
      <c r="O192" s="19"/>
    </row>
    <row r="193" spans="1:15" ht="12.75">
      <c r="A193" s="16" t="s">
        <v>168</v>
      </c>
      <c r="B193" s="17" t="s">
        <v>19</v>
      </c>
      <c r="D193" s="26"/>
      <c r="E193" s="26"/>
      <c r="F193" s="26"/>
      <c r="G193" s="26"/>
      <c r="H193" s="26"/>
      <c r="I193" s="26"/>
      <c r="J193" s="26"/>
      <c r="K193" s="26"/>
      <c r="O193" s="19"/>
    </row>
    <row r="194" spans="1:15" ht="12.75">
      <c r="A194" s="17">
        <v>2004</v>
      </c>
      <c r="B194" s="17" t="s">
        <v>15</v>
      </c>
      <c r="D194" s="26"/>
      <c r="E194" s="26"/>
      <c r="F194" s="26"/>
      <c r="G194" s="26"/>
      <c r="H194" s="26"/>
      <c r="I194" s="26"/>
      <c r="J194" s="26">
        <v>1325048</v>
      </c>
      <c r="K194" s="26">
        <v>0</v>
      </c>
      <c r="O194" s="19"/>
    </row>
    <row r="195" spans="1:15" ht="12.75">
      <c r="A195" s="17" t="s">
        <v>186</v>
      </c>
      <c r="D195" s="26">
        <v>200239</v>
      </c>
      <c r="E195" s="26">
        <v>84082</v>
      </c>
      <c r="F195" s="26">
        <v>82000</v>
      </c>
      <c r="G195" s="26">
        <v>0</v>
      </c>
      <c r="H195" s="26">
        <v>0</v>
      </c>
      <c r="I195" s="26">
        <v>1346087</v>
      </c>
      <c r="J195" s="26">
        <v>175201</v>
      </c>
      <c r="K195" s="26">
        <v>0</v>
      </c>
      <c r="M195" s="19">
        <f>J194+D195-I195-J195</f>
        <v>3999</v>
      </c>
      <c r="N195" s="19"/>
      <c r="O195" s="19"/>
    </row>
    <row r="196" spans="1:15" ht="12.75">
      <c r="A196" s="17" t="s">
        <v>187</v>
      </c>
      <c r="D196" s="26">
        <v>5236152</v>
      </c>
      <c r="E196" s="26">
        <v>3549228</v>
      </c>
      <c r="F196" s="26">
        <v>1578144</v>
      </c>
      <c r="G196" s="26">
        <v>0</v>
      </c>
      <c r="H196" s="26">
        <v>0</v>
      </c>
      <c r="I196" s="26">
        <v>2095000</v>
      </c>
      <c r="J196" s="26">
        <v>3316354</v>
      </c>
      <c r="K196" s="26">
        <v>0</v>
      </c>
      <c r="M196" s="19">
        <f>J195+D196-I196-J196</f>
        <v>-1</v>
      </c>
      <c r="N196" s="19"/>
      <c r="O196" s="19"/>
    </row>
    <row r="197" spans="1:15" ht="12.75">
      <c r="A197" s="17" t="s">
        <v>188</v>
      </c>
      <c r="D197" s="26">
        <v>5494236</v>
      </c>
      <c r="E197" s="26">
        <v>3836884</v>
      </c>
      <c r="F197" s="26">
        <v>1199773</v>
      </c>
      <c r="G197" s="26">
        <v>0</v>
      </c>
      <c r="H197" s="26">
        <v>418301</v>
      </c>
      <c r="I197" s="26">
        <v>1473207</v>
      </c>
      <c r="J197" s="27">
        <v>7337382</v>
      </c>
      <c r="K197" s="27">
        <v>0</v>
      </c>
      <c r="M197" s="19">
        <f>J196+D197-I197-J197</f>
        <v>1</v>
      </c>
      <c r="N197" s="19"/>
      <c r="O197" s="19"/>
    </row>
    <row r="198" spans="1:15" ht="12.75">
      <c r="A198" s="17"/>
      <c r="D198" s="26"/>
      <c r="E198" s="26"/>
      <c r="F198" s="26"/>
      <c r="G198" s="26"/>
      <c r="H198" s="26"/>
      <c r="I198" s="26"/>
      <c r="J198" s="27"/>
      <c r="K198" s="27"/>
      <c r="M198" s="19"/>
      <c r="N198" s="19"/>
      <c r="O198" s="19"/>
    </row>
    <row r="199" spans="1:15" ht="12.75">
      <c r="A199" s="17"/>
      <c r="D199" s="26"/>
      <c r="E199" s="26"/>
      <c r="F199" s="26"/>
      <c r="G199" s="26"/>
      <c r="H199" s="26"/>
      <c r="I199" s="26"/>
      <c r="J199" s="27"/>
      <c r="K199" s="27"/>
      <c r="M199" s="19"/>
      <c r="N199" s="19"/>
      <c r="O199" s="19"/>
    </row>
    <row r="200" spans="1:15" ht="13.5" thickBot="1">
      <c r="A200" s="24" t="s">
        <v>41</v>
      </c>
      <c r="D200" s="26"/>
      <c r="E200" s="26"/>
      <c r="F200" s="26"/>
      <c r="G200" s="26"/>
      <c r="H200" s="26"/>
      <c r="I200" s="26"/>
      <c r="J200" s="26"/>
      <c r="K200" s="26"/>
      <c r="O200" s="19"/>
    </row>
    <row r="201" spans="1:15" ht="12.75">
      <c r="A201" s="16" t="s">
        <v>196</v>
      </c>
      <c r="B201" s="17" t="s">
        <v>19</v>
      </c>
      <c r="D201" s="26"/>
      <c r="E201" s="26"/>
      <c r="F201" s="26"/>
      <c r="G201" s="26"/>
      <c r="H201" s="26"/>
      <c r="I201" s="26"/>
      <c r="J201" s="26"/>
      <c r="K201" s="26"/>
      <c r="O201" s="19"/>
    </row>
    <row r="202" spans="1:15" ht="12.75">
      <c r="A202" s="17" t="s">
        <v>188</v>
      </c>
      <c r="B202" s="17" t="s">
        <v>24</v>
      </c>
      <c r="D202" s="26">
        <v>1086147</v>
      </c>
      <c r="E202" s="26">
        <v>701370</v>
      </c>
      <c r="F202" s="26">
        <v>274176</v>
      </c>
      <c r="G202" s="26">
        <v>0</v>
      </c>
      <c r="H202" s="26">
        <v>68000</v>
      </c>
      <c r="I202" s="26">
        <v>213432</v>
      </c>
      <c r="J202" s="26">
        <v>859847</v>
      </c>
      <c r="K202" s="26">
        <v>0</v>
      </c>
      <c r="M202" s="19">
        <f>J201+D202-I202-J202</f>
        <v>12868</v>
      </c>
      <c r="O202" s="19"/>
    </row>
    <row r="203" spans="1:15" ht="12.75">
      <c r="A203" s="17"/>
      <c r="D203" s="26"/>
      <c r="E203" s="26"/>
      <c r="F203" s="26"/>
      <c r="G203" s="26"/>
      <c r="H203" s="26"/>
      <c r="I203" s="26"/>
      <c r="J203" s="26"/>
      <c r="K203" s="26"/>
      <c r="N203" s="19"/>
      <c r="O203" s="19"/>
    </row>
    <row r="204" spans="1:15" ht="12.75">
      <c r="A204" s="17"/>
      <c r="D204" s="26"/>
      <c r="E204" s="26"/>
      <c r="F204" s="26"/>
      <c r="G204" s="26"/>
      <c r="H204" s="26"/>
      <c r="I204" s="26"/>
      <c r="J204" s="26"/>
      <c r="K204" s="26"/>
      <c r="N204" s="19"/>
      <c r="O204" s="19"/>
    </row>
    <row r="205" spans="1:15" ht="13.5" thickBot="1">
      <c r="A205" s="24" t="s">
        <v>42</v>
      </c>
      <c r="D205" s="26"/>
      <c r="E205" s="26"/>
      <c r="F205" s="26"/>
      <c r="G205" s="26"/>
      <c r="H205" s="26"/>
      <c r="I205" s="26"/>
      <c r="J205" s="26"/>
      <c r="K205" s="26"/>
      <c r="O205" s="19"/>
    </row>
    <row r="206" spans="1:15" ht="12.75">
      <c r="A206" s="16" t="s">
        <v>169</v>
      </c>
      <c r="B206" s="17" t="s">
        <v>19</v>
      </c>
      <c r="D206" s="26"/>
      <c r="E206" s="26"/>
      <c r="F206" s="26"/>
      <c r="G206" s="26"/>
      <c r="H206" s="26"/>
      <c r="I206" s="26"/>
      <c r="J206" s="26"/>
      <c r="K206" s="26"/>
      <c r="O206" s="19"/>
    </row>
    <row r="207" spans="1:15" ht="12.75">
      <c r="A207" s="17">
        <v>2004</v>
      </c>
      <c r="B207" s="17" t="s">
        <v>15</v>
      </c>
      <c r="D207" s="26"/>
      <c r="E207" s="26"/>
      <c r="F207" s="26"/>
      <c r="G207" s="26"/>
      <c r="H207" s="26"/>
      <c r="I207" s="26"/>
      <c r="J207" s="26">
        <v>10029291</v>
      </c>
      <c r="K207" s="26">
        <v>0</v>
      </c>
      <c r="O207" s="19"/>
    </row>
    <row r="208" spans="1:15" ht="12.75">
      <c r="A208" s="17" t="s">
        <v>186</v>
      </c>
      <c r="D208" s="26">
        <v>698611</v>
      </c>
      <c r="E208" s="26">
        <v>1642</v>
      </c>
      <c r="F208" s="26">
        <v>13000</v>
      </c>
      <c r="G208" s="26">
        <v>0</v>
      </c>
      <c r="H208" s="26">
        <v>0</v>
      </c>
      <c r="I208" s="26">
        <v>525005</v>
      </c>
      <c r="J208" s="26">
        <v>10202896</v>
      </c>
      <c r="K208" s="26">
        <v>0</v>
      </c>
      <c r="M208" s="19">
        <f>J207+D208-I208-J208</f>
        <v>1</v>
      </c>
      <c r="N208" s="19"/>
      <c r="O208" s="19"/>
    </row>
    <row r="209" spans="1:15" ht="12.75">
      <c r="A209" s="17" t="s">
        <v>187</v>
      </c>
      <c r="D209" s="26">
        <v>1056306</v>
      </c>
      <c r="E209" s="26">
        <v>57852</v>
      </c>
      <c r="F209" s="26">
        <v>97500</v>
      </c>
      <c r="G209" s="26">
        <v>0</v>
      </c>
      <c r="H209" s="26">
        <v>0</v>
      </c>
      <c r="I209" s="26">
        <v>688138</v>
      </c>
      <c r="J209" s="26">
        <v>10571064</v>
      </c>
      <c r="K209" s="26">
        <v>0</v>
      </c>
      <c r="M209" s="19">
        <f>J208+D209-I209-J209</f>
        <v>0</v>
      </c>
      <c r="N209" s="19"/>
      <c r="O209" s="19"/>
    </row>
    <row r="210" spans="1:15" ht="12.75">
      <c r="A210" s="17" t="s">
        <v>188</v>
      </c>
      <c r="D210" s="26">
        <v>5023689</v>
      </c>
      <c r="E210" s="26">
        <v>3826742</v>
      </c>
      <c r="F210" s="26">
        <v>957902</v>
      </c>
      <c r="G210" s="26">
        <v>0</v>
      </c>
      <c r="H210" s="26">
        <v>0</v>
      </c>
      <c r="I210" s="26">
        <v>694826</v>
      </c>
      <c r="J210" s="27">
        <v>14899926</v>
      </c>
      <c r="K210" s="27">
        <v>0</v>
      </c>
      <c r="M210" s="19">
        <f>J209+D210-I210-J210</f>
        <v>1</v>
      </c>
      <c r="N210" s="19"/>
      <c r="O210" s="19"/>
    </row>
    <row r="211" spans="14:15" ht="12.75">
      <c r="N211" s="19"/>
      <c r="O211" s="19"/>
    </row>
    <row r="212" spans="14:15" ht="12.75">
      <c r="N212" s="19"/>
      <c r="O212" s="19"/>
    </row>
    <row r="213" spans="1:15" ht="13.5" thickBot="1">
      <c r="A213" s="24" t="s">
        <v>42</v>
      </c>
      <c r="N213" s="19"/>
      <c r="O213" s="19"/>
    </row>
    <row r="214" spans="1:15" ht="12.75">
      <c r="A214" s="16" t="s">
        <v>190</v>
      </c>
      <c r="B214" s="17" t="s">
        <v>19</v>
      </c>
      <c r="N214" s="19"/>
      <c r="O214" s="19"/>
    </row>
    <row r="215" spans="1:15" ht="12.75">
      <c r="A215" s="17" t="s">
        <v>188</v>
      </c>
      <c r="B215" s="17" t="s">
        <v>15</v>
      </c>
      <c r="D215" s="31">
        <v>3891218</v>
      </c>
      <c r="E215" s="31">
        <v>3199057</v>
      </c>
      <c r="F215" s="31">
        <v>689886</v>
      </c>
      <c r="G215" s="31">
        <v>0</v>
      </c>
      <c r="H215" s="31">
        <v>0</v>
      </c>
      <c r="I215" s="31">
        <v>859635</v>
      </c>
      <c r="J215" s="31">
        <v>3234105</v>
      </c>
      <c r="K215" s="31">
        <v>0</v>
      </c>
      <c r="L215" s="31"/>
      <c r="M215" s="19">
        <f>J214+D215-I215-J215</f>
        <v>-202522</v>
      </c>
      <c r="N215" s="19"/>
      <c r="O215" s="19"/>
    </row>
    <row r="216" spans="1:15" ht="12.75">
      <c r="A216" s="16" t="s">
        <v>233</v>
      </c>
      <c r="B216" s="17" t="s">
        <v>19</v>
      </c>
      <c r="N216" s="19"/>
      <c r="O216" s="19"/>
    </row>
    <row r="217" spans="1:15" ht="12.75">
      <c r="A217" s="17" t="s">
        <v>188</v>
      </c>
      <c r="B217" s="17" t="s">
        <v>20</v>
      </c>
      <c r="D217" s="26">
        <v>26430</v>
      </c>
      <c r="E217" s="26">
        <v>24430</v>
      </c>
      <c r="F217" s="26">
        <v>0</v>
      </c>
      <c r="G217" s="26">
        <v>2000</v>
      </c>
      <c r="H217" s="26">
        <v>0</v>
      </c>
      <c r="I217" s="26">
        <v>683</v>
      </c>
      <c r="J217" s="26">
        <v>25746</v>
      </c>
      <c r="K217" s="26">
        <v>5482</v>
      </c>
      <c r="N217" s="19"/>
      <c r="O217" s="19"/>
    </row>
    <row r="218" spans="1:15" ht="12.75">
      <c r="A218" s="17"/>
      <c r="D218" s="26"/>
      <c r="E218" s="26"/>
      <c r="F218" s="26"/>
      <c r="G218" s="26"/>
      <c r="H218" s="26"/>
      <c r="I218" s="26"/>
      <c r="J218" s="26"/>
      <c r="K218" s="26"/>
      <c r="N218" s="19"/>
      <c r="O218" s="19"/>
    </row>
    <row r="219" spans="14:15" ht="12.75">
      <c r="N219" s="19"/>
      <c r="O219" s="19"/>
    </row>
    <row r="220" spans="1:15" ht="13.5" thickBot="1">
      <c r="A220" s="24" t="s">
        <v>43</v>
      </c>
      <c r="D220" s="26"/>
      <c r="E220" s="26"/>
      <c r="F220" s="26"/>
      <c r="G220" s="26"/>
      <c r="H220" s="26"/>
      <c r="I220" s="26"/>
      <c r="J220" s="26"/>
      <c r="K220" s="26"/>
      <c r="O220" s="19"/>
    </row>
    <row r="221" spans="1:15" ht="12.75">
      <c r="A221" s="25" t="s">
        <v>179</v>
      </c>
      <c r="B221" s="17" t="s">
        <v>14</v>
      </c>
      <c r="D221" s="26"/>
      <c r="E221" s="26"/>
      <c r="F221" s="26"/>
      <c r="G221" s="26"/>
      <c r="H221" s="26"/>
      <c r="I221" s="26"/>
      <c r="J221" s="26"/>
      <c r="K221" s="26"/>
      <c r="O221" s="19"/>
    </row>
    <row r="222" spans="1:15" ht="12.75">
      <c r="A222" s="17">
        <v>2004</v>
      </c>
      <c r="B222" s="17" t="s">
        <v>15</v>
      </c>
      <c r="D222" s="26"/>
      <c r="E222" s="26"/>
      <c r="F222" s="26"/>
      <c r="G222" s="26"/>
      <c r="H222" s="26"/>
      <c r="I222" s="26"/>
      <c r="J222" s="26">
        <v>98114</v>
      </c>
      <c r="K222" s="26">
        <v>185453</v>
      </c>
      <c r="N222" s="19"/>
      <c r="O222" s="19"/>
    </row>
    <row r="223" spans="1:15" ht="12.75">
      <c r="A223" s="17" t="s">
        <v>186</v>
      </c>
      <c r="B223" s="17" t="s">
        <v>14</v>
      </c>
      <c r="D223" s="26">
        <v>1347995</v>
      </c>
      <c r="E223" s="26">
        <v>925778</v>
      </c>
      <c r="F223" s="26">
        <v>354120</v>
      </c>
      <c r="G223" s="26">
        <v>0</v>
      </c>
      <c r="H223" s="26">
        <v>3690</v>
      </c>
      <c r="I223" s="26">
        <v>962064</v>
      </c>
      <c r="J223" s="26">
        <v>484046</v>
      </c>
      <c r="K223" s="26">
        <v>0</v>
      </c>
      <c r="M223" s="19">
        <f>J222+D223-I223-J223</f>
        <v>-1</v>
      </c>
      <c r="N223" s="19"/>
      <c r="O223" s="19"/>
    </row>
    <row r="224" spans="1:15" ht="12.75">
      <c r="A224" s="17" t="s">
        <v>187</v>
      </c>
      <c r="B224" s="17" t="s">
        <v>24</v>
      </c>
      <c r="D224" s="26">
        <v>1090804</v>
      </c>
      <c r="E224" s="26">
        <v>615476</v>
      </c>
      <c r="F224" s="26">
        <v>446600</v>
      </c>
      <c r="G224" s="26">
        <v>0</v>
      </c>
      <c r="H224" s="26">
        <v>0</v>
      </c>
      <c r="I224" s="26">
        <v>541251</v>
      </c>
      <c r="J224" s="27">
        <v>1033601</v>
      </c>
      <c r="K224" s="27">
        <v>0</v>
      </c>
      <c r="M224" s="19">
        <f>J223+D224-I224-J224</f>
        <v>-2</v>
      </c>
      <c r="N224" s="19"/>
      <c r="O224" s="19"/>
    </row>
    <row r="225" spans="1:15" ht="12.75">
      <c r="A225" s="17" t="s">
        <v>188</v>
      </c>
      <c r="D225" s="26">
        <v>1862692</v>
      </c>
      <c r="E225" s="26">
        <v>915943</v>
      </c>
      <c r="F225" s="26">
        <v>895981</v>
      </c>
      <c r="G225" s="26">
        <v>0</v>
      </c>
      <c r="H225" s="26">
        <v>50182</v>
      </c>
      <c r="I225" s="26">
        <v>389274</v>
      </c>
      <c r="J225" s="26">
        <v>2507019</v>
      </c>
      <c r="K225" s="26">
        <v>0</v>
      </c>
      <c r="M225" s="19">
        <f>J224+D225-I225-J225</f>
        <v>0</v>
      </c>
      <c r="N225" s="19"/>
      <c r="O225" s="19"/>
    </row>
    <row r="226" spans="1:15" ht="12.75">
      <c r="A226" s="25" t="s">
        <v>228</v>
      </c>
      <c r="B226" s="17" t="s">
        <v>19</v>
      </c>
      <c r="D226" s="26"/>
      <c r="E226" s="26"/>
      <c r="F226" s="26"/>
      <c r="G226" s="26"/>
      <c r="H226" s="26"/>
      <c r="I226" s="26"/>
      <c r="J226" s="26"/>
      <c r="K226" s="26"/>
      <c r="N226" s="19"/>
      <c r="O226" s="19"/>
    </row>
    <row r="227" spans="1:15" ht="12.75">
      <c r="A227" s="17" t="s">
        <v>188</v>
      </c>
      <c r="D227" s="26">
        <v>109513</v>
      </c>
      <c r="E227" s="26">
        <v>108513</v>
      </c>
      <c r="F227" s="26">
        <v>1000</v>
      </c>
      <c r="G227" s="26">
        <v>0</v>
      </c>
      <c r="H227" s="26">
        <v>0</v>
      </c>
      <c r="I227" s="26">
        <v>7467</v>
      </c>
      <c r="J227" s="26">
        <v>102045</v>
      </c>
      <c r="K227" s="26">
        <v>0</v>
      </c>
      <c r="M227" s="19">
        <f>J226+D227-I227-J227</f>
        <v>1</v>
      </c>
      <c r="N227" s="19"/>
      <c r="O227" s="19"/>
    </row>
    <row r="228" spans="1:15" ht="12.75">
      <c r="A228" s="17"/>
      <c r="D228" s="26"/>
      <c r="E228" s="26"/>
      <c r="F228" s="26"/>
      <c r="G228" s="26"/>
      <c r="H228" s="26"/>
      <c r="I228" s="26"/>
      <c r="J228" s="26"/>
      <c r="K228" s="26"/>
      <c r="N228" s="19"/>
      <c r="O228" s="19"/>
    </row>
    <row r="229" spans="1:15" ht="12.75">
      <c r="A229" s="17"/>
      <c r="D229" s="26"/>
      <c r="E229" s="26"/>
      <c r="F229" s="26"/>
      <c r="G229" s="26"/>
      <c r="H229" s="26"/>
      <c r="I229" s="26"/>
      <c r="J229" s="26"/>
      <c r="K229" s="26"/>
      <c r="N229" s="19"/>
      <c r="O229" s="19"/>
    </row>
    <row r="230" spans="1:15" ht="13.5" thickBot="1">
      <c r="A230" s="24" t="s">
        <v>44</v>
      </c>
      <c r="D230" s="26"/>
      <c r="E230" s="26"/>
      <c r="F230" s="26"/>
      <c r="G230" s="26"/>
      <c r="H230" s="26"/>
      <c r="I230" s="26"/>
      <c r="J230" s="26"/>
      <c r="K230" s="26"/>
      <c r="O230" s="19"/>
    </row>
    <row r="231" spans="1:15" ht="12.75">
      <c r="A231" s="16" t="s">
        <v>170</v>
      </c>
      <c r="B231" s="17" t="s">
        <v>19</v>
      </c>
      <c r="D231" s="26"/>
      <c r="E231" s="26"/>
      <c r="F231" s="26"/>
      <c r="G231" s="26"/>
      <c r="H231" s="26"/>
      <c r="I231" s="26"/>
      <c r="J231" s="26"/>
      <c r="K231" s="26"/>
      <c r="O231" s="19"/>
    </row>
    <row r="232" spans="1:15" ht="12.75">
      <c r="A232" s="17">
        <v>2004</v>
      </c>
      <c r="B232" s="17" t="s">
        <v>15</v>
      </c>
      <c r="D232" s="26"/>
      <c r="E232" s="26"/>
      <c r="F232" s="26"/>
      <c r="G232" s="26"/>
      <c r="H232" s="26"/>
      <c r="I232" s="26"/>
      <c r="J232" s="26">
        <v>828026</v>
      </c>
      <c r="K232" s="26">
        <v>0</v>
      </c>
      <c r="O232" s="19"/>
    </row>
    <row r="233" spans="1:15" ht="12.75">
      <c r="A233" s="17" t="s">
        <v>186</v>
      </c>
      <c r="D233" s="26">
        <v>270346</v>
      </c>
      <c r="E233" s="26">
        <v>82092</v>
      </c>
      <c r="F233" s="26">
        <v>148997</v>
      </c>
      <c r="G233" s="26">
        <v>0</v>
      </c>
      <c r="H233" s="26">
        <v>0</v>
      </c>
      <c r="I233" s="26">
        <v>385238</v>
      </c>
      <c r="J233" s="26">
        <v>713766</v>
      </c>
      <c r="K233" s="26">
        <v>0</v>
      </c>
      <c r="M233" s="19">
        <f>J232+D233-I233-J233</f>
        <v>-632</v>
      </c>
      <c r="N233" s="19"/>
      <c r="O233" s="19"/>
    </row>
    <row r="234" spans="1:15" ht="12.75">
      <c r="A234" s="17" t="s">
        <v>187</v>
      </c>
      <c r="D234" s="26">
        <v>1170683</v>
      </c>
      <c r="E234" s="26">
        <v>484481</v>
      </c>
      <c r="F234" s="26">
        <v>594450</v>
      </c>
      <c r="G234" s="26">
        <v>0</v>
      </c>
      <c r="H234" s="26">
        <v>55</v>
      </c>
      <c r="I234" s="26">
        <v>387179</v>
      </c>
      <c r="J234" s="26">
        <v>1497273</v>
      </c>
      <c r="K234" s="26">
        <v>0</v>
      </c>
      <c r="M234" s="19">
        <f>J233+D234-I234-J234</f>
        <v>-3</v>
      </c>
      <c r="N234" s="19"/>
      <c r="O234" s="19"/>
    </row>
    <row r="235" spans="1:15" ht="12.75">
      <c r="A235" s="17" t="s">
        <v>188</v>
      </c>
      <c r="D235" s="26">
        <v>2262661</v>
      </c>
      <c r="E235" s="26">
        <v>1186256</v>
      </c>
      <c r="F235" s="26">
        <v>984483</v>
      </c>
      <c r="G235" s="26">
        <v>0</v>
      </c>
      <c r="H235" s="26">
        <v>77500</v>
      </c>
      <c r="I235" s="26">
        <v>229291</v>
      </c>
      <c r="J235" s="27">
        <v>3530642</v>
      </c>
      <c r="K235" s="27">
        <v>0</v>
      </c>
      <c r="M235" s="19">
        <f>J234+D235-I235-J235</f>
        <v>1</v>
      </c>
      <c r="N235" s="19"/>
      <c r="O235" s="19"/>
    </row>
    <row r="236" spans="1:15" ht="12.75">
      <c r="A236" s="25" t="s">
        <v>229</v>
      </c>
      <c r="B236" s="17" t="s">
        <v>14</v>
      </c>
      <c r="D236" s="26"/>
      <c r="E236" s="26"/>
      <c r="F236" s="26"/>
      <c r="G236" s="26"/>
      <c r="H236" s="26"/>
      <c r="I236" s="26"/>
      <c r="J236" s="26"/>
      <c r="K236" s="26"/>
      <c r="N236" s="19"/>
      <c r="O236" s="19"/>
    </row>
    <row r="237" spans="1:15" ht="12.75">
      <c r="A237" s="17" t="s">
        <v>188</v>
      </c>
      <c r="B237" s="17" t="s">
        <v>20</v>
      </c>
      <c r="D237" s="26">
        <v>181608</v>
      </c>
      <c r="E237" s="26">
        <v>178608</v>
      </c>
      <c r="F237" s="26">
        <v>3000</v>
      </c>
      <c r="G237" s="26">
        <v>0</v>
      </c>
      <c r="H237" s="26">
        <v>-7720</v>
      </c>
      <c r="I237" s="26">
        <v>178212</v>
      </c>
      <c r="J237" s="26">
        <v>3395</v>
      </c>
      <c r="K237" s="26">
        <v>66324</v>
      </c>
      <c r="M237" s="19">
        <f>J236+D237-I237-J237</f>
        <v>1</v>
      </c>
      <c r="N237" s="19"/>
      <c r="O237" s="19"/>
    </row>
    <row r="238" spans="1:15" ht="12.75">
      <c r="A238" s="17"/>
      <c r="D238" s="26"/>
      <c r="E238" s="26"/>
      <c r="F238" s="26"/>
      <c r="G238" s="26"/>
      <c r="H238" s="26"/>
      <c r="I238" s="26"/>
      <c r="J238" s="26"/>
      <c r="K238" s="26"/>
      <c r="M238" s="19"/>
      <c r="N238" s="19"/>
      <c r="O238" s="19"/>
    </row>
    <row r="239" spans="4:15" ht="12.75">
      <c r="D239" s="26"/>
      <c r="E239" s="26"/>
      <c r="F239" s="26"/>
      <c r="G239" s="26"/>
      <c r="H239" s="26"/>
      <c r="I239" s="26"/>
      <c r="J239" s="26"/>
      <c r="K239" s="26"/>
      <c r="O239" s="19"/>
    </row>
    <row r="240" spans="1:15" ht="13.5" thickBot="1">
      <c r="A240" s="24" t="s">
        <v>45</v>
      </c>
      <c r="D240" s="26"/>
      <c r="E240" s="26"/>
      <c r="F240" s="26"/>
      <c r="G240" s="26"/>
      <c r="H240" s="26"/>
      <c r="I240" s="26"/>
      <c r="J240" s="26"/>
      <c r="K240" s="26"/>
      <c r="O240" s="19"/>
    </row>
    <row r="241" spans="1:15" ht="12.75">
      <c r="A241" s="16" t="s">
        <v>197</v>
      </c>
      <c r="B241" s="17" t="s">
        <v>14</v>
      </c>
      <c r="D241" s="26"/>
      <c r="E241" s="26"/>
      <c r="F241" s="26"/>
      <c r="G241" s="26"/>
      <c r="H241" s="26"/>
      <c r="I241" s="26"/>
      <c r="J241" s="26"/>
      <c r="K241" s="26"/>
      <c r="O241" s="19"/>
    </row>
    <row r="242" spans="1:15" ht="12.75">
      <c r="A242" s="17" t="s">
        <v>188</v>
      </c>
      <c r="B242" s="17" t="s">
        <v>24</v>
      </c>
      <c r="D242" s="26">
        <v>4903867</v>
      </c>
      <c r="E242" s="26">
        <v>2985077</v>
      </c>
      <c r="F242" s="26">
        <v>432497</v>
      </c>
      <c r="G242" s="26">
        <v>0</v>
      </c>
      <c r="H242" s="26">
        <v>1471213</v>
      </c>
      <c r="I242" s="26">
        <v>558606</v>
      </c>
      <c r="J242" s="26">
        <v>4345260</v>
      </c>
      <c r="K242" s="26">
        <v>0</v>
      </c>
      <c r="M242" s="19">
        <f>J241+D242-I242-J242</f>
        <v>1</v>
      </c>
      <c r="N242" s="19"/>
      <c r="O242" s="19"/>
    </row>
    <row r="243" spans="1:15" ht="12.75">
      <c r="A243" s="32" t="s">
        <v>198</v>
      </c>
      <c r="B243" s="16" t="s">
        <v>19</v>
      </c>
      <c r="C243" s="21"/>
      <c r="D243" s="26"/>
      <c r="E243" s="26"/>
      <c r="F243" s="26"/>
      <c r="G243" s="26"/>
      <c r="H243" s="26"/>
      <c r="I243" s="26"/>
      <c r="J243" s="26"/>
      <c r="K243" s="26"/>
      <c r="N243" s="19"/>
      <c r="O243" s="19"/>
    </row>
    <row r="244" spans="1:15" ht="12.75">
      <c r="A244" s="17" t="s">
        <v>188</v>
      </c>
      <c r="B244" s="17" t="s">
        <v>24</v>
      </c>
      <c r="C244" s="21"/>
      <c r="D244" s="31">
        <v>435456</v>
      </c>
      <c r="E244" s="31">
        <v>416246</v>
      </c>
      <c r="F244" s="31">
        <v>19010</v>
      </c>
      <c r="G244" s="31">
        <v>200</v>
      </c>
      <c r="H244" s="31">
        <v>0</v>
      </c>
      <c r="I244" s="31">
        <v>270004</v>
      </c>
      <c r="J244" s="31">
        <v>165451</v>
      </c>
      <c r="K244" s="31">
        <v>0</v>
      </c>
      <c r="M244" s="19">
        <f>J243+D244-I244-J244</f>
        <v>1</v>
      </c>
      <c r="N244" s="19"/>
      <c r="O244" s="19"/>
    </row>
    <row r="245" spans="1:15" ht="12.75">
      <c r="A245" s="25" t="s">
        <v>199</v>
      </c>
      <c r="B245" s="17" t="s">
        <v>19</v>
      </c>
      <c r="C245" s="21"/>
      <c r="D245" s="31"/>
      <c r="E245" s="31"/>
      <c r="F245" s="31"/>
      <c r="G245" s="31"/>
      <c r="H245" s="31"/>
      <c r="I245" s="31"/>
      <c r="J245" s="31"/>
      <c r="K245" s="31"/>
      <c r="N245" s="19"/>
      <c r="O245" s="19"/>
    </row>
    <row r="246" spans="1:15" ht="12.75">
      <c r="A246" s="17" t="s">
        <v>188</v>
      </c>
      <c r="B246" s="17" t="s">
        <v>24</v>
      </c>
      <c r="D246" s="31">
        <v>1947908</v>
      </c>
      <c r="E246" s="31">
        <v>1850135</v>
      </c>
      <c r="F246" s="31">
        <v>71025</v>
      </c>
      <c r="G246" s="31">
        <v>2400</v>
      </c>
      <c r="H246" s="31">
        <v>0</v>
      </c>
      <c r="I246" s="31">
        <v>468015</v>
      </c>
      <c r="J246" s="31">
        <v>1479893</v>
      </c>
      <c r="K246" s="31">
        <v>0</v>
      </c>
      <c r="L246" s="31"/>
      <c r="M246" s="19">
        <f>J245+D246-I246-J246</f>
        <v>0</v>
      </c>
      <c r="N246" s="31"/>
      <c r="O246" s="19"/>
    </row>
    <row r="247" spans="1:15" ht="12.75">
      <c r="A247" s="17"/>
      <c r="D247" s="31"/>
      <c r="E247" s="31"/>
      <c r="F247" s="31"/>
      <c r="G247" s="31"/>
      <c r="H247" s="31"/>
      <c r="I247" s="31"/>
      <c r="J247" s="31"/>
      <c r="K247" s="31"/>
      <c r="L247" s="31"/>
      <c r="M247" s="19"/>
      <c r="N247" s="31"/>
      <c r="O247" s="19"/>
    </row>
    <row r="248" spans="1:15" ht="12.75">
      <c r="A248" s="17"/>
      <c r="D248" s="31"/>
      <c r="E248" s="31"/>
      <c r="F248" s="31"/>
      <c r="G248" s="31"/>
      <c r="H248" s="31"/>
      <c r="I248" s="31"/>
      <c r="J248" s="31"/>
      <c r="K248" s="31"/>
      <c r="N248" s="19"/>
      <c r="O248" s="19"/>
    </row>
    <row r="249" spans="1:15" ht="13.5" thickBot="1">
      <c r="A249" s="24" t="s">
        <v>46</v>
      </c>
      <c r="D249" s="26"/>
      <c r="E249" s="26"/>
      <c r="F249" s="26"/>
      <c r="G249" s="26"/>
      <c r="H249" s="26"/>
      <c r="I249" s="26"/>
      <c r="J249" s="26"/>
      <c r="K249" s="26"/>
      <c r="O249" s="19"/>
    </row>
    <row r="250" spans="1:15" ht="12.75">
      <c r="A250" s="33" t="s">
        <v>183</v>
      </c>
      <c r="B250" s="17" t="s">
        <v>14</v>
      </c>
      <c r="D250" s="26"/>
      <c r="E250" s="26"/>
      <c r="F250" s="26"/>
      <c r="G250" s="26"/>
      <c r="H250" s="26"/>
      <c r="I250" s="26"/>
      <c r="J250" s="26"/>
      <c r="K250" s="26"/>
      <c r="O250" s="19"/>
    </row>
    <row r="251" spans="1:15" ht="12.75">
      <c r="A251" s="17">
        <v>2004</v>
      </c>
      <c r="B251" s="17" t="s">
        <v>15</v>
      </c>
      <c r="D251" s="26"/>
      <c r="E251" s="26"/>
      <c r="F251" s="26"/>
      <c r="G251" s="26"/>
      <c r="H251" s="26"/>
      <c r="I251" s="26"/>
      <c r="J251" s="26">
        <v>56920</v>
      </c>
      <c r="K251" s="26">
        <v>140021</v>
      </c>
      <c r="O251" s="19"/>
    </row>
    <row r="252" spans="1:15" ht="12.75">
      <c r="A252" s="17" t="s">
        <v>186</v>
      </c>
      <c r="D252" s="26">
        <v>368929</v>
      </c>
      <c r="E252" s="26">
        <v>225938</v>
      </c>
      <c r="F252" s="26">
        <v>120542</v>
      </c>
      <c r="G252" s="26">
        <v>0</v>
      </c>
      <c r="H252" s="26">
        <v>7035</v>
      </c>
      <c r="I252" s="26">
        <v>394864</v>
      </c>
      <c r="J252" s="26">
        <v>30986</v>
      </c>
      <c r="K252" s="26">
        <v>0</v>
      </c>
      <c r="M252" s="19">
        <f>J251+D252-I252-J252</f>
        <v>-1</v>
      </c>
      <c r="N252" s="19"/>
      <c r="O252" s="19"/>
    </row>
    <row r="253" spans="1:15" ht="12.75">
      <c r="A253" s="17" t="s">
        <v>187</v>
      </c>
      <c r="D253" s="26">
        <f>239051-30000</f>
        <v>209051</v>
      </c>
      <c r="E253" s="26">
        <v>122576</v>
      </c>
      <c r="F253" s="26">
        <v>82240</v>
      </c>
      <c r="G253" s="26">
        <v>0</v>
      </c>
      <c r="H253" s="26">
        <v>0</v>
      </c>
      <c r="I253" s="26">
        <f>215054-30000</f>
        <v>185054</v>
      </c>
      <c r="J253" s="26">
        <v>54983</v>
      </c>
      <c r="K253" s="26">
        <v>0</v>
      </c>
      <c r="M253" s="19">
        <f>J252+D253-I253-J253</f>
        <v>0</v>
      </c>
      <c r="N253" s="19"/>
      <c r="O253" s="19"/>
    </row>
    <row r="254" spans="1:15" ht="12.75">
      <c r="A254" s="17" t="s">
        <v>188</v>
      </c>
      <c r="D254" s="26">
        <v>677265</v>
      </c>
      <c r="E254" s="26">
        <v>415357</v>
      </c>
      <c r="F254" s="26">
        <v>233360</v>
      </c>
      <c r="G254" s="26">
        <v>338</v>
      </c>
      <c r="H254" s="26">
        <v>26000</v>
      </c>
      <c r="I254" s="26">
        <v>42819</v>
      </c>
      <c r="J254" s="26">
        <v>689429</v>
      </c>
      <c r="K254" s="26">
        <v>14098</v>
      </c>
      <c r="M254" s="19">
        <f>J253+D254-I254-J254</f>
        <v>0</v>
      </c>
      <c r="N254" s="19"/>
      <c r="O254" s="19"/>
    </row>
    <row r="255" spans="1:15" ht="12.75">
      <c r="A255" s="17"/>
      <c r="D255" s="26"/>
      <c r="E255" s="26"/>
      <c r="F255" s="26"/>
      <c r="G255" s="26"/>
      <c r="H255" s="26"/>
      <c r="I255" s="26"/>
      <c r="J255" s="26"/>
      <c r="K255" s="26"/>
      <c r="M255" s="19"/>
      <c r="N255" s="19"/>
      <c r="O255" s="19"/>
    </row>
    <row r="256" spans="1:15" ht="12.75">
      <c r="A256" s="17"/>
      <c r="D256" s="26"/>
      <c r="E256" s="26"/>
      <c r="F256" s="26"/>
      <c r="G256" s="26"/>
      <c r="H256" s="26"/>
      <c r="I256" s="26"/>
      <c r="J256" s="26"/>
      <c r="K256" s="26"/>
      <c r="M256" s="19"/>
      <c r="N256" s="19"/>
      <c r="O256" s="19"/>
    </row>
    <row r="257" spans="1:15" ht="13.5" thickBot="1">
      <c r="A257" s="24" t="s">
        <v>47</v>
      </c>
      <c r="D257" s="26"/>
      <c r="E257" s="26"/>
      <c r="F257" s="26"/>
      <c r="G257" s="26"/>
      <c r="H257" s="26"/>
      <c r="I257" s="26"/>
      <c r="J257" s="26"/>
      <c r="K257" s="26"/>
      <c r="O257" s="19"/>
    </row>
    <row r="258" spans="1:15" ht="12.75">
      <c r="A258" s="16" t="s">
        <v>171</v>
      </c>
      <c r="B258" s="17" t="s">
        <v>19</v>
      </c>
      <c r="D258" s="26"/>
      <c r="E258" s="26"/>
      <c r="F258" s="26"/>
      <c r="G258" s="26"/>
      <c r="H258" s="26"/>
      <c r="I258" s="26"/>
      <c r="J258" s="26"/>
      <c r="K258" s="26"/>
      <c r="O258" s="19"/>
    </row>
    <row r="259" spans="1:15" ht="12.75">
      <c r="A259" s="17">
        <v>2004</v>
      </c>
      <c r="B259" s="17" t="s">
        <v>15</v>
      </c>
      <c r="D259" s="26"/>
      <c r="E259" s="26"/>
      <c r="F259" s="26"/>
      <c r="G259" s="26"/>
      <c r="H259" s="26"/>
      <c r="I259" s="26"/>
      <c r="J259" s="26">
        <v>2025980</v>
      </c>
      <c r="K259" s="26">
        <v>0</v>
      </c>
      <c r="O259" s="19"/>
    </row>
    <row r="260" spans="1:15" ht="12.75">
      <c r="A260" s="17" t="s">
        <v>186</v>
      </c>
      <c r="D260" s="26">
        <v>196582</v>
      </c>
      <c r="E260" s="26">
        <v>60085</v>
      </c>
      <c r="F260" s="26">
        <v>35500</v>
      </c>
      <c r="G260" s="26">
        <v>0</v>
      </c>
      <c r="H260" s="26">
        <v>0</v>
      </c>
      <c r="I260" s="26">
        <v>1170295</v>
      </c>
      <c r="J260" s="26">
        <v>1052269</v>
      </c>
      <c r="K260" s="26">
        <v>0</v>
      </c>
      <c r="M260" s="19">
        <f>J259+D260-I260-J260</f>
        <v>-2</v>
      </c>
      <c r="N260" s="19"/>
      <c r="O260" s="19"/>
    </row>
    <row r="261" spans="1:15" ht="12.75">
      <c r="A261" s="17" t="s">
        <v>187</v>
      </c>
      <c r="D261" s="26">
        <v>999868</v>
      </c>
      <c r="E261" s="26">
        <v>473590</v>
      </c>
      <c r="F261" s="26">
        <v>160113</v>
      </c>
      <c r="G261" s="26">
        <v>0</v>
      </c>
      <c r="H261" s="26">
        <v>281700</v>
      </c>
      <c r="I261" s="26">
        <v>934124</v>
      </c>
      <c r="J261" s="26">
        <v>1118012</v>
      </c>
      <c r="K261" s="26">
        <v>0</v>
      </c>
      <c r="M261" s="19">
        <f>J260+D261-I261-J261</f>
        <v>1</v>
      </c>
      <c r="N261" s="19"/>
      <c r="O261" s="19"/>
    </row>
    <row r="262" spans="1:15" ht="12.75">
      <c r="A262" s="17" t="s">
        <v>188</v>
      </c>
      <c r="B262" s="16"/>
      <c r="C262" s="34"/>
      <c r="D262" s="26">
        <v>1589146</v>
      </c>
      <c r="E262" s="26">
        <v>1024863</v>
      </c>
      <c r="F262" s="26">
        <v>468000</v>
      </c>
      <c r="G262" s="26">
        <v>0</v>
      </c>
      <c r="H262" s="26">
        <v>95650</v>
      </c>
      <c r="I262" s="26">
        <v>365839</v>
      </c>
      <c r="J262" s="27">
        <v>2341318</v>
      </c>
      <c r="K262" s="27">
        <v>0</v>
      </c>
      <c r="M262" s="19">
        <f>J261+D262-I262-J262</f>
        <v>1</v>
      </c>
      <c r="N262" s="19"/>
      <c r="O262" s="19"/>
    </row>
    <row r="263" spans="1:15" ht="12.75">
      <c r="A263" s="17"/>
      <c r="B263" s="16"/>
      <c r="C263" s="34"/>
      <c r="D263" s="26"/>
      <c r="E263" s="26"/>
      <c r="F263" s="26"/>
      <c r="G263" s="26"/>
      <c r="H263" s="26"/>
      <c r="I263" s="26"/>
      <c r="J263" s="27"/>
      <c r="K263" s="27"/>
      <c r="M263" s="19"/>
      <c r="N263" s="19"/>
      <c r="O263" s="19"/>
    </row>
    <row r="264" spans="1:15" ht="12.75">
      <c r="A264" s="17"/>
      <c r="B264" s="16"/>
      <c r="C264" s="34"/>
      <c r="D264" s="26"/>
      <c r="E264" s="26"/>
      <c r="F264" s="26"/>
      <c r="G264" s="26"/>
      <c r="H264" s="26"/>
      <c r="I264" s="26"/>
      <c r="J264" s="27"/>
      <c r="K264" s="27"/>
      <c r="M264" s="19"/>
      <c r="N264" s="19"/>
      <c r="O264" s="19"/>
    </row>
    <row r="265" spans="1:15" ht="13.5" thickBot="1">
      <c r="A265" s="24" t="s">
        <v>48</v>
      </c>
      <c r="D265" s="26"/>
      <c r="E265" s="26"/>
      <c r="F265" s="26"/>
      <c r="G265" s="26"/>
      <c r="H265" s="26"/>
      <c r="I265" s="26"/>
      <c r="J265" s="26"/>
      <c r="K265" s="26"/>
      <c r="O265" s="19"/>
    </row>
    <row r="266" spans="1:15" ht="12.75">
      <c r="A266" s="16" t="s">
        <v>172</v>
      </c>
      <c r="B266" s="17" t="s">
        <v>19</v>
      </c>
      <c r="D266" s="26"/>
      <c r="E266" s="26"/>
      <c r="F266" s="26"/>
      <c r="G266" s="26"/>
      <c r="H266" s="26"/>
      <c r="I266" s="26"/>
      <c r="J266" s="26"/>
      <c r="K266" s="26"/>
      <c r="O266" s="19"/>
    </row>
    <row r="267" spans="1:15" ht="12.75">
      <c r="A267" s="17">
        <v>2004</v>
      </c>
      <c r="B267" s="17" t="s">
        <v>15</v>
      </c>
      <c r="D267" s="26"/>
      <c r="E267" s="26"/>
      <c r="F267" s="26"/>
      <c r="G267" s="26"/>
      <c r="H267" s="26"/>
      <c r="I267" s="26"/>
      <c r="J267" s="26">
        <v>568783</v>
      </c>
      <c r="K267" s="26">
        <v>0</v>
      </c>
      <c r="O267" s="19"/>
    </row>
    <row r="268" spans="1:15" ht="12.75">
      <c r="A268" s="17" t="s">
        <v>186</v>
      </c>
      <c r="D268" s="26">
        <v>707096</v>
      </c>
      <c r="E268" s="26">
        <v>480030</v>
      </c>
      <c r="F268" s="26">
        <v>198499</v>
      </c>
      <c r="G268" s="26">
        <v>0</v>
      </c>
      <c r="H268" s="26">
        <v>0</v>
      </c>
      <c r="I268" s="26">
        <v>648819</v>
      </c>
      <c r="J268" s="26">
        <v>627061</v>
      </c>
      <c r="K268" s="26">
        <v>0</v>
      </c>
      <c r="M268" s="19">
        <f>J267+D268-I268-J268</f>
        <v>-1</v>
      </c>
      <c r="N268" s="19"/>
      <c r="O268" s="19"/>
    </row>
    <row r="269" spans="1:15" ht="12.75">
      <c r="A269" s="17" t="s">
        <v>187</v>
      </c>
      <c r="D269" s="26">
        <v>7168728</v>
      </c>
      <c r="E269" s="26">
        <v>5712676</v>
      </c>
      <c r="F269" s="26">
        <v>1360834</v>
      </c>
      <c r="G269" s="26">
        <v>0</v>
      </c>
      <c r="H269" s="26">
        <v>0</v>
      </c>
      <c r="I269" s="26">
        <v>1984905</v>
      </c>
      <c r="J269" s="26">
        <v>5810882</v>
      </c>
      <c r="K269" s="26">
        <v>62393</v>
      </c>
      <c r="M269" s="19">
        <f>J268+D269-I269-J269</f>
        <v>2</v>
      </c>
      <c r="N269" s="19"/>
      <c r="O269" s="19"/>
    </row>
    <row r="270" spans="1:15" ht="12.75">
      <c r="A270" s="17" t="s">
        <v>188</v>
      </c>
      <c r="D270" s="26">
        <v>3012951</v>
      </c>
      <c r="E270" s="26">
        <v>2086656</v>
      </c>
      <c r="F270" s="26">
        <v>723793</v>
      </c>
      <c r="G270" s="26">
        <v>0</v>
      </c>
      <c r="H270" s="26">
        <v>174000</v>
      </c>
      <c r="I270" s="26">
        <v>1259052</v>
      </c>
      <c r="J270" s="27">
        <v>7564781</v>
      </c>
      <c r="K270" s="27">
        <v>42195</v>
      </c>
      <c r="M270" s="19">
        <f>J269+D270-I270-J270</f>
        <v>0</v>
      </c>
      <c r="N270" s="19"/>
      <c r="O270" s="19"/>
    </row>
    <row r="271" spans="1:15" ht="12.75">
      <c r="A271" s="25" t="s">
        <v>214</v>
      </c>
      <c r="B271" s="17" t="s">
        <v>19</v>
      </c>
      <c r="D271" s="26"/>
      <c r="E271" s="26"/>
      <c r="F271" s="26"/>
      <c r="G271" s="26"/>
      <c r="H271" s="26"/>
      <c r="I271" s="26"/>
      <c r="J271" s="26"/>
      <c r="K271" s="26"/>
      <c r="N271" s="19"/>
      <c r="O271" s="19"/>
    </row>
    <row r="272" spans="1:15" ht="12.75">
      <c r="A272" s="17" t="s">
        <v>188</v>
      </c>
      <c r="B272" s="17" t="s">
        <v>20</v>
      </c>
      <c r="D272" s="26">
        <v>620348</v>
      </c>
      <c r="E272" s="26">
        <v>610633</v>
      </c>
      <c r="F272" s="26">
        <v>3000</v>
      </c>
      <c r="G272" s="26">
        <v>6715</v>
      </c>
      <c r="H272" s="26">
        <v>0</v>
      </c>
      <c r="I272" s="26">
        <v>596990</v>
      </c>
      <c r="J272" s="26">
        <v>23357</v>
      </c>
      <c r="K272" s="26">
        <v>0</v>
      </c>
      <c r="M272" s="19">
        <f>J271+D272-I272-J272</f>
        <v>1</v>
      </c>
      <c r="N272" s="19"/>
      <c r="O272" s="19"/>
    </row>
    <row r="273" spans="1:15" ht="12.75">
      <c r="A273" s="25" t="s">
        <v>234</v>
      </c>
      <c r="B273" s="16" t="s">
        <v>14</v>
      </c>
      <c r="C273" s="21"/>
      <c r="O273" s="19"/>
    </row>
    <row r="274" spans="1:15" ht="12.75">
      <c r="A274" s="17" t="s">
        <v>188</v>
      </c>
      <c r="B274" s="16" t="s">
        <v>20</v>
      </c>
      <c r="C274" s="21"/>
      <c r="D274" s="31">
        <v>87522</v>
      </c>
      <c r="E274" s="31">
        <v>75022</v>
      </c>
      <c r="F274" s="31">
        <v>6500</v>
      </c>
      <c r="G274" s="31">
        <v>6000</v>
      </c>
      <c r="H274" s="31">
        <v>0</v>
      </c>
      <c r="I274" s="31">
        <v>64585</v>
      </c>
      <c r="J274" s="31">
        <v>22937</v>
      </c>
      <c r="K274" s="31">
        <v>115494</v>
      </c>
      <c r="O274" s="19"/>
    </row>
    <row r="275" spans="1:15" ht="12.75">
      <c r="A275" s="16" t="s">
        <v>215</v>
      </c>
      <c r="B275" s="16" t="s">
        <v>14</v>
      </c>
      <c r="C275" s="21"/>
      <c r="O275" s="19"/>
    </row>
    <row r="276" spans="1:15" ht="12.75">
      <c r="A276" s="17" t="s">
        <v>188</v>
      </c>
      <c r="B276" s="16" t="s">
        <v>20</v>
      </c>
      <c r="C276" s="21"/>
      <c r="D276" s="31">
        <v>1639190</v>
      </c>
      <c r="E276" s="31">
        <v>1559116</v>
      </c>
      <c r="F276" s="31">
        <v>25374</v>
      </c>
      <c r="G276" s="31">
        <v>53000</v>
      </c>
      <c r="H276" s="31">
        <v>0</v>
      </c>
      <c r="I276" s="31">
        <v>525289</v>
      </c>
      <c r="J276" s="31">
        <v>1113900</v>
      </c>
      <c r="K276" s="31">
        <v>53000</v>
      </c>
      <c r="L276" s="31"/>
      <c r="M276" s="19">
        <f>J275+D276-I276-J276</f>
        <v>1</v>
      </c>
      <c r="O276" s="19"/>
    </row>
    <row r="277" spans="1:15" ht="12.75">
      <c r="A277" s="17"/>
      <c r="B277" s="16"/>
      <c r="C277" s="21"/>
      <c r="D277" s="31"/>
      <c r="E277" s="31"/>
      <c r="F277" s="31"/>
      <c r="G277" s="31"/>
      <c r="H277" s="31"/>
      <c r="I277" s="31"/>
      <c r="J277" s="31"/>
      <c r="K277" s="31"/>
      <c r="L277" s="31"/>
      <c r="M277" s="19"/>
      <c r="O277" s="19"/>
    </row>
    <row r="278" spans="1:15" ht="12.75">
      <c r="A278" s="17"/>
      <c r="B278" s="16"/>
      <c r="C278" s="21"/>
      <c r="D278" s="31"/>
      <c r="E278" s="31"/>
      <c r="F278" s="31"/>
      <c r="G278" s="31"/>
      <c r="H278" s="31"/>
      <c r="I278" s="31"/>
      <c r="J278" s="31"/>
      <c r="K278" s="31"/>
      <c r="L278" s="31"/>
      <c r="M278" s="19"/>
      <c r="O278" s="19"/>
    </row>
    <row r="279" spans="2:15" ht="12.75">
      <c r="B279" s="16"/>
      <c r="C279" s="21"/>
      <c r="O279" s="19"/>
    </row>
    <row r="280" spans="1:15" ht="13.5" thickBot="1">
      <c r="A280" s="24" t="s">
        <v>49</v>
      </c>
      <c r="D280" s="26"/>
      <c r="E280" s="26"/>
      <c r="F280" s="26"/>
      <c r="G280" s="26"/>
      <c r="H280" s="26"/>
      <c r="I280" s="26"/>
      <c r="J280" s="26"/>
      <c r="K280" s="26"/>
      <c r="O280" s="19"/>
    </row>
    <row r="281" spans="1:15" ht="12.75">
      <c r="A281" s="25" t="s">
        <v>180</v>
      </c>
      <c r="B281" s="17" t="s">
        <v>14</v>
      </c>
      <c r="D281" s="26"/>
      <c r="E281" s="26"/>
      <c r="F281" s="26"/>
      <c r="G281" s="26"/>
      <c r="H281" s="26"/>
      <c r="I281" s="26"/>
      <c r="J281" s="26"/>
      <c r="K281" s="26"/>
      <c r="N281" s="19"/>
      <c r="O281" s="19"/>
    </row>
    <row r="282" spans="1:15" ht="12.75">
      <c r="A282" s="17">
        <v>2004</v>
      </c>
      <c r="B282" s="17" t="s">
        <v>15</v>
      </c>
      <c r="D282" s="26"/>
      <c r="E282" s="26"/>
      <c r="F282" s="26"/>
      <c r="G282" s="26"/>
      <c r="H282" s="26"/>
      <c r="I282" s="26"/>
      <c r="J282" s="26">
        <v>4013</v>
      </c>
      <c r="K282" s="26">
        <v>311146</v>
      </c>
      <c r="N282" s="19"/>
      <c r="O282" s="19"/>
    </row>
    <row r="283" spans="1:15" ht="12.75">
      <c r="A283" s="17" t="s">
        <v>186</v>
      </c>
      <c r="B283" s="17" t="s">
        <v>14</v>
      </c>
      <c r="D283" s="26">
        <v>1353376</v>
      </c>
      <c r="E283" s="26">
        <v>877607</v>
      </c>
      <c r="F283" s="26">
        <v>374804</v>
      </c>
      <c r="G283" s="26">
        <v>0</v>
      </c>
      <c r="H283" s="26">
        <v>61676</v>
      </c>
      <c r="I283" s="26">
        <v>1090623</v>
      </c>
      <c r="J283" s="26">
        <v>259618</v>
      </c>
      <c r="K283" s="26">
        <v>0</v>
      </c>
      <c r="M283" s="19">
        <f>J282+D283-I283-J283</f>
        <v>7148</v>
      </c>
      <c r="N283" s="19"/>
      <c r="O283" s="19"/>
    </row>
    <row r="284" spans="1:15" ht="12.75">
      <c r="A284" s="17" t="s">
        <v>187</v>
      </c>
      <c r="B284" s="17" t="s">
        <v>24</v>
      </c>
      <c r="D284" s="26">
        <v>2100060</v>
      </c>
      <c r="E284" s="26">
        <v>1520261</v>
      </c>
      <c r="F284" s="26">
        <v>439235</v>
      </c>
      <c r="G284" s="26">
        <v>0</v>
      </c>
      <c r="H284" s="26">
        <v>96498</v>
      </c>
      <c r="I284" s="26">
        <v>740578</v>
      </c>
      <c r="J284" s="27">
        <v>1619100</v>
      </c>
      <c r="K284" s="27">
        <v>0</v>
      </c>
      <c r="M284" s="19">
        <f>J283+D284-I284-J284</f>
        <v>0</v>
      </c>
      <c r="N284" s="19"/>
      <c r="O284" s="19"/>
    </row>
    <row r="285" spans="1:15" ht="12.75">
      <c r="A285" s="17" t="s">
        <v>188</v>
      </c>
      <c r="D285" s="26">
        <v>1269977</v>
      </c>
      <c r="E285" s="26">
        <v>706689</v>
      </c>
      <c r="F285" s="26">
        <v>478643</v>
      </c>
      <c r="G285" s="26">
        <v>0</v>
      </c>
      <c r="H285" s="26">
        <v>54154</v>
      </c>
      <c r="I285" s="26">
        <v>288590</v>
      </c>
      <c r="J285" s="26">
        <v>2600487</v>
      </c>
      <c r="K285" s="26">
        <v>0</v>
      </c>
      <c r="M285" s="19">
        <f>J284+D285-I285-J285</f>
        <v>0</v>
      </c>
      <c r="N285" s="19"/>
      <c r="O285" s="19"/>
    </row>
    <row r="286" spans="1:15" ht="12.75">
      <c r="A286" s="17"/>
      <c r="D286" s="26"/>
      <c r="E286" s="26"/>
      <c r="F286" s="26"/>
      <c r="G286" s="26"/>
      <c r="H286" s="26"/>
      <c r="I286" s="26"/>
      <c r="J286" s="26"/>
      <c r="K286" s="26"/>
      <c r="M286" s="19"/>
      <c r="N286" s="19"/>
      <c r="O286" s="19"/>
    </row>
    <row r="287" spans="1:15" ht="12.75">
      <c r="A287" s="17"/>
      <c r="D287" s="26"/>
      <c r="E287" s="26"/>
      <c r="F287" s="26"/>
      <c r="G287" s="26"/>
      <c r="H287" s="26"/>
      <c r="I287" s="26"/>
      <c r="J287" s="26"/>
      <c r="K287" s="26"/>
      <c r="N287" s="19"/>
      <c r="O287" s="19"/>
    </row>
    <row r="288" spans="1:15" ht="13.5" thickBot="1">
      <c r="A288" s="24" t="s">
        <v>50</v>
      </c>
      <c r="D288" s="26"/>
      <c r="E288" s="26"/>
      <c r="F288" s="26"/>
      <c r="G288" s="26"/>
      <c r="H288" s="26"/>
      <c r="I288" s="26"/>
      <c r="J288" s="26"/>
      <c r="K288" s="26"/>
      <c r="O288" s="19"/>
    </row>
    <row r="289" spans="1:15" ht="12.75">
      <c r="A289" s="16" t="s">
        <v>181</v>
      </c>
      <c r="B289" s="17" t="s">
        <v>14</v>
      </c>
      <c r="D289" s="26"/>
      <c r="E289" s="26"/>
      <c r="F289" s="26"/>
      <c r="G289" s="26"/>
      <c r="H289" s="26"/>
      <c r="I289" s="26"/>
      <c r="J289" s="26"/>
      <c r="K289" s="26"/>
      <c r="O289" s="19"/>
    </row>
    <row r="290" spans="1:15" ht="12.75">
      <c r="A290" s="17">
        <v>2004</v>
      </c>
      <c r="B290" s="17" t="s">
        <v>15</v>
      </c>
      <c r="D290" s="26"/>
      <c r="E290" s="26"/>
      <c r="F290" s="26"/>
      <c r="G290" s="26"/>
      <c r="H290" s="26"/>
      <c r="I290" s="26"/>
      <c r="J290" s="26">
        <v>1594669</v>
      </c>
      <c r="K290" s="26">
        <v>0</v>
      </c>
      <c r="O290" s="19"/>
    </row>
    <row r="291" spans="1:15" ht="12.75">
      <c r="A291" s="17" t="s">
        <v>186</v>
      </c>
      <c r="D291" s="26">
        <v>2842485</v>
      </c>
      <c r="E291" s="26">
        <v>999674</v>
      </c>
      <c r="F291" s="26">
        <v>93635</v>
      </c>
      <c r="G291" s="26">
        <v>0</v>
      </c>
      <c r="H291" s="26">
        <v>1445994</v>
      </c>
      <c r="I291" s="26">
        <v>706425</v>
      </c>
      <c r="J291" s="26">
        <v>2136059</v>
      </c>
      <c r="K291" s="26">
        <v>0</v>
      </c>
      <c r="M291" s="19">
        <f>J290+D291-I291-J291</f>
        <v>1594670</v>
      </c>
      <c r="N291" s="19"/>
      <c r="O291" s="19"/>
    </row>
    <row r="292" spans="1:15" ht="12.75">
      <c r="A292" s="17" t="s">
        <v>187</v>
      </c>
      <c r="D292" s="26">
        <v>3136556</v>
      </c>
      <c r="E292" s="26">
        <v>2474015</v>
      </c>
      <c r="F292" s="26">
        <v>317466</v>
      </c>
      <c r="G292" s="26">
        <v>0</v>
      </c>
      <c r="H292" s="26">
        <v>0</v>
      </c>
      <c r="I292" s="26">
        <v>1372169</v>
      </c>
      <c r="J292" s="26">
        <v>3900448</v>
      </c>
      <c r="K292" s="26">
        <v>0</v>
      </c>
      <c r="M292" s="19">
        <f>J291+D292-I292-J292</f>
        <v>-2</v>
      </c>
      <c r="N292" s="19"/>
      <c r="O292" s="19"/>
    </row>
    <row r="293" spans="1:15" ht="12.75">
      <c r="A293" s="17" t="s">
        <v>188</v>
      </c>
      <c r="D293" s="26">
        <v>2049747</v>
      </c>
      <c r="E293" s="26">
        <v>1400592</v>
      </c>
      <c r="F293" s="26">
        <v>558908</v>
      </c>
      <c r="G293" s="26">
        <v>0</v>
      </c>
      <c r="H293" s="26">
        <v>40056</v>
      </c>
      <c r="I293" s="26">
        <v>844955</v>
      </c>
      <c r="J293" s="26">
        <v>5105240</v>
      </c>
      <c r="K293" s="26">
        <v>0</v>
      </c>
      <c r="M293" s="19">
        <f>J292+D293-I293-J293</f>
        <v>0</v>
      </c>
      <c r="N293" s="19"/>
      <c r="O293" s="19"/>
    </row>
    <row r="294" spans="1:15" ht="12.75">
      <c r="A294" s="17"/>
      <c r="D294" s="26"/>
      <c r="E294" s="26"/>
      <c r="F294" s="26"/>
      <c r="G294" s="26"/>
      <c r="H294" s="26"/>
      <c r="I294" s="26"/>
      <c r="J294" s="26"/>
      <c r="K294" s="26"/>
      <c r="M294" s="19"/>
      <c r="N294" s="19"/>
      <c r="O294" s="19"/>
    </row>
    <row r="295" spans="1:15" ht="13.5" thickBot="1">
      <c r="A295" s="24" t="s">
        <v>51</v>
      </c>
      <c r="D295" s="26"/>
      <c r="E295" s="26"/>
      <c r="F295" s="26"/>
      <c r="G295" s="26"/>
      <c r="H295" s="26"/>
      <c r="I295" s="26"/>
      <c r="J295" s="26"/>
      <c r="K295" s="26"/>
      <c r="O295" s="19"/>
    </row>
    <row r="296" spans="1:15" ht="12.75">
      <c r="A296" s="16" t="s">
        <v>173</v>
      </c>
      <c r="B296" s="17" t="s">
        <v>14</v>
      </c>
      <c r="D296" s="26"/>
      <c r="E296" s="26"/>
      <c r="F296" s="26"/>
      <c r="G296" s="26"/>
      <c r="H296" s="26"/>
      <c r="I296" s="26"/>
      <c r="J296" s="26"/>
      <c r="K296" s="26"/>
      <c r="O296" s="19"/>
    </row>
    <row r="297" spans="1:15" ht="12.75">
      <c r="A297" s="17">
        <v>2004</v>
      </c>
      <c r="B297" s="17" t="s">
        <v>15</v>
      </c>
      <c r="D297" s="26"/>
      <c r="E297" s="26"/>
      <c r="F297" s="26"/>
      <c r="G297" s="26"/>
      <c r="H297" s="26"/>
      <c r="I297" s="26"/>
      <c r="J297" s="26">
        <v>158084</v>
      </c>
      <c r="K297" s="26">
        <v>1273000</v>
      </c>
      <c r="O297" s="19"/>
    </row>
    <row r="298" spans="1:15" ht="12.75">
      <c r="A298" s="17" t="s">
        <v>186</v>
      </c>
      <c r="D298" s="26">
        <v>493109</v>
      </c>
      <c r="E298" s="26">
        <v>206692</v>
      </c>
      <c r="F298" s="26">
        <v>247000</v>
      </c>
      <c r="G298" s="26">
        <v>0</v>
      </c>
      <c r="H298" s="26">
        <v>25600</v>
      </c>
      <c r="I298" s="26">
        <v>554188</v>
      </c>
      <c r="J298" s="26">
        <v>96999</v>
      </c>
      <c r="K298" s="26">
        <v>1033000</v>
      </c>
      <c r="M298" s="19">
        <f>J297+D298-I298-J298</f>
        <v>6</v>
      </c>
      <c r="N298" s="19"/>
      <c r="O298" s="19"/>
    </row>
    <row r="299" spans="1:15" ht="12.75">
      <c r="A299" s="17" t="s">
        <v>187</v>
      </c>
      <c r="D299" s="26">
        <v>589713</v>
      </c>
      <c r="E299" s="26">
        <v>191215</v>
      </c>
      <c r="F299" s="26">
        <v>381544</v>
      </c>
      <c r="G299" s="26">
        <v>0</v>
      </c>
      <c r="H299" s="26">
        <v>0</v>
      </c>
      <c r="I299" s="26">
        <v>414480</v>
      </c>
      <c r="J299" s="26">
        <v>272232</v>
      </c>
      <c r="K299" s="26">
        <v>1015031</v>
      </c>
      <c r="M299" s="19">
        <f>J298+D299-I299-J299</f>
        <v>0</v>
      </c>
      <c r="N299" s="19"/>
      <c r="O299" s="19"/>
    </row>
    <row r="300" spans="1:15" ht="12.75">
      <c r="A300" s="17" t="s">
        <v>188</v>
      </c>
      <c r="D300" s="26">
        <v>1236045</v>
      </c>
      <c r="E300" s="26">
        <v>507470</v>
      </c>
      <c r="F300" s="26">
        <v>700313</v>
      </c>
      <c r="G300" s="26">
        <v>0</v>
      </c>
      <c r="H300" s="26">
        <v>27381</v>
      </c>
      <c r="I300" s="26">
        <v>574714</v>
      </c>
      <c r="J300" s="27">
        <v>933563</v>
      </c>
      <c r="K300" s="27">
        <v>1015031</v>
      </c>
      <c r="M300" s="19">
        <f>J299+D300-I300-J300</f>
        <v>0</v>
      </c>
      <c r="N300" s="19"/>
      <c r="O300" s="19"/>
    </row>
    <row r="301" spans="1:15" ht="11.25" customHeight="1">
      <c r="A301" s="25" t="s">
        <v>230</v>
      </c>
      <c r="B301" s="17" t="s">
        <v>14</v>
      </c>
      <c r="D301" s="26"/>
      <c r="E301" s="26"/>
      <c r="F301" s="26"/>
      <c r="G301" s="26"/>
      <c r="H301" s="26"/>
      <c r="I301" s="26"/>
      <c r="J301" s="26"/>
      <c r="K301" s="26"/>
      <c r="N301" s="19"/>
      <c r="O301" s="19"/>
    </row>
    <row r="302" spans="1:15" ht="11.25" customHeight="1">
      <c r="A302" s="17" t="s">
        <v>188</v>
      </c>
      <c r="D302" s="26">
        <v>105382</v>
      </c>
      <c r="E302" s="26">
        <v>105357</v>
      </c>
      <c r="F302" s="26">
        <v>0</v>
      </c>
      <c r="G302" s="26">
        <v>0</v>
      </c>
      <c r="H302" s="26">
        <v>0</v>
      </c>
      <c r="I302" s="26">
        <v>1461</v>
      </c>
      <c r="J302" s="26">
        <v>103920</v>
      </c>
      <c r="K302" s="26">
        <v>23131</v>
      </c>
      <c r="M302" s="19">
        <f>J301+D302-I302-J302</f>
        <v>1</v>
      </c>
      <c r="N302" s="19"/>
      <c r="O302" s="19"/>
    </row>
    <row r="303" spans="1:15" ht="11.25" customHeight="1">
      <c r="A303" s="17"/>
      <c r="D303" s="26"/>
      <c r="E303" s="26"/>
      <c r="F303" s="26"/>
      <c r="G303" s="26"/>
      <c r="H303" s="26"/>
      <c r="I303" s="26"/>
      <c r="J303" s="26"/>
      <c r="K303" s="26"/>
      <c r="M303" s="19"/>
      <c r="N303" s="19"/>
      <c r="O303" s="19"/>
    </row>
    <row r="304" spans="1:15" ht="11.25" customHeight="1">
      <c r="A304" s="17"/>
      <c r="D304" s="26"/>
      <c r="E304" s="26"/>
      <c r="F304" s="26"/>
      <c r="G304" s="26"/>
      <c r="H304" s="26"/>
      <c r="I304" s="26"/>
      <c r="J304" s="26"/>
      <c r="K304" s="26"/>
      <c r="N304" s="19"/>
      <c r="O304" s="19"/>
    </row>
    <row r="305" spans="1:15" ht="13.5" thickBot="1">
      <c r="A305" s="24" t="s">
        <v>52</v>
      </c>
      <c r="D305" s="26"/>
      <c r="E305" s="26"/>
      <c r="F305" s="26"/>
      <c r="G305" s="26"/>
      <c r="H305" s="26"/>
      <c r="I305" s="26"/>
      <c r="J305" s="26"/>
      <c r="K305" s="26"/>
      <c r="O305" s="19"/>
    </row>
    <row r="306" spans="1:15" ht="12.75">
      <c r="A306" s="16" t="s">
        <v>174</v>
      </c>
      <c r="B306" s="17" t="s">
        <v>19</v>
      </c>
      <c r="D306" s="26"/>
      <c r="E306" s="26"/>
      <c r="F306" s="26"/>
      <c r="G306" s="26"/>
      <c r="H306" s="26"/>
      <c r="I306" s="26"/>
      <c r="J306" s="26"/>
      <c r="K306" s="26"/>
      <c r="O306" s="19"/>
    </row>
    <row r="307" spans="1:15" ht="12.75">
      <c r="A307" s="17">
        <v>2004</v>
      </c>
      <c r="B307" s="17" t="s">
        <v>15</v>
      </c>
      <c r="D307" s="26"/>
      <c r="E307" s="26"/>
      <c r="F307" s="26"/>
      <c r="G307" s="26"/>
      <c r="H307" s="26"/>
      <c r="I307" s="26"/>
      <c r="J307" s="26">
        <v>975487</v>
      </c>
      <c r="K307" s="26">
        <v>0</v>
      </c>
      <c r="O307" s="19"/>
    </row>
    <row r="308" spans="1:15" ht="12.75">
      <c r="A308" s="17" t="s">
        <v>186</v>
      </c>
      <c r="D308" s="26">
        <v>340304</v>
      </c>
      <c r="E308" s="26">
        <v>146043</v>
      </c>
      <c r="F308" s="26">
        <v>110750</v>
      </c>
      <c r="G308" s="26">
        <v>0</v>
      </c>
      <c r="H308" s="26">
        <v>17245</v>
      </c>
      <c r="I308" s="26">
        <v>368459</v>
      </c>
      <c r="J308" s="26">
        <v>947330</v>
      </c>
      <c r="K308" s="26">
        <v>0</v>
      </c>
      <c r="M308" s="19">
        <f>J307+D308-I308-J308</f>
        <v>2</v>
      </c>
      <c r="N308" s="19"/>
      <c r="O308" s="19"/>
    </row>
    <row r="309" spans="1:15" ht="12.75">
      <c r="A309" s="17" t="s">
        <v>187</v>
      </c>
      <c r="D309" s="26">
        <v>833962</v>
      </c>
      <c r="E309" s="26">
        <v>347182</v>
      </c>
      <c r="F309" s="26">
        <v>401570</v>
      </c>
      <c r="G309" s="26">
        <v>0</v>
      </c>
      <c r="H309" s="26">
        <v>0</v>
      </c>
      <c r="I309" s="26">
        <v>562505</v>
      </c>
      <c r="J309" s="26">
        <v>1218785</v>
      </c>
      <c r="K309" s="26">
        <v>0</v>
      </c>
      <c r="M309" s="19">
        <f>J308+D309-I309-J309</f>
        <v>2</v>
      </c>
      <c r="N309" s="19"/>
      <c r="O309" s="19"/>
    </row>
    <row r="310" spans="1:15" ht="12.75">
      <c r="A310" s="17" t="s">
        <v>188</v>
      </c>
      <c r="D310" s="26">
        <v>1327990</v>
      </c>
      <c r="E310" s="26">
        <v>925698</v>
      </c>
      <c r="F310" s="26">
        <v>384650</v>
      </c>
      <c r="G310" s="26">
        <v>0</v>
      </c>
      <c r="H310" s="26">
        <v>0</v>
      </c>
      <c r="I310" s="26">
        <v>301022</v>
      </c>
      <c r="J310" s="27">
        <v>2245753</v>
      </c>
      <c r="K310" s="27">
        <v>0</v>
      </c>
      <c r="M310" s="19">
        <f>J309+D310-I310-J310</f>
        <v>0</v>
      </c>
      <c r="N310" s="19"/>
      <c r="O310" s="19"/>
    </row>
    <row r="311" spans="4:15" ht="12.75">
      <c r="D311" s="26"/>
      <c r="E311" s="26"/>
      <c r="F311" s="26"/>
      <c r="G311" s="26"/>
      <c r="H311" s="26"/>
      <c r="I311" s="26"/>
      <c r="J311" s="26"/>
      <c r="K311" s="26"/>
      <c r="O311" s="19"/>
    </row>
    <row r="312" spans="1:15" ht="12.75">
      <c r="A312" s="17"/>
      <c r="D312" s="26"/>
      <c r="E312" s="26"/>
      <c r="F312" s="26"/>
      <c r="G312" s="26"/>
      <c r="H312" s="26"/>
      <c r="I312" s="26"/>
      <c r="J312" s="26"/>
      <c r="K312" s="26"/>
      <c r="O312" s="19"/>
    </row>
    <row r="313" spans="1:15" ht="13.5" thickBot="1">
      <c r="A313" s="24" t="s">
        <v>53</v>
      </c>
      <c r="D313" s="26"/>
      <c r="E313" s="26"/>
      <c r="F313" s="26"/>
      <c r="G313" s="26"/>
      <c r="H313" s="26"/>
      <c r="I313" s="26"/>
      <c r="J313" s="26"/>
      <c r="K313" s="26"/>
      <c r="O313" s="19"/>
    </row>
    <row r="314" spans="1:15" ht="12.75">
      <c r="A314" s="16" t="s">
        <v>175</v>
      </c>
      <c r="B314" s="17" t="s">
        <v>19</v>
      </c>
      <c r="D314" s="26"/>
      <c r="E314" s="26"/>
      <c r="F314" s="26"/>
      <c r="G314" s="26"/>
      <c r="H314" s="26"/>
      <c r="I314" s="26"/>
      <c r="J314" s="26"/>
      <c r="K314" s="26"/>
      <c r="O314" s="19"/>
    </row>
    <row r="315" spans="1:15" ht="12.75">
      <c r="A315" s="17">
        <v>2004</v>
      </c>
      <c r="B315" s="17" t="s">
        <v>15</v>
      </c>
      <c r="D315" s="26"/>
      <c r="E315" s="26"/>
      <c r="F315" s="26"/>
      <c r="G315" s="26"/>
      <c r="H315" s="26"/>
      <c r="I315" s="26"/>
      <c r="J315" s="26">
        <v>562707</v>
      </c>
      <c r="K315" s="26">
        <v>0</v>
      </c>
      <c r="O315" s="19"/>
    </row>
    <row r="316" spans="1:15" ht="12.75">
      <c r="A316" s="17" t="s">
        <v>186</v>
      </c>
      <c r="D316" s="26">
        <v>1462353</v>
      </c>
      <c r="E316" s="26">
        <v>1027070</v>
      </c>
      <c r="F316" s="26">
        <v>270893</v>
      </c>
      <c r="G316" s="26">
        <v>0</v>
      </c>
      <c r="H316" s="26">
        <v>0</v>
      </c>
      <c r="I316" s="26">
        <v>1014310</v>
      </c>
      <c r="J316" s="26">
        <v>1010749</v>
      </c>
      <c r="K316" s="26">
        <v>0</v>
      </c>
      <c r="M316" s="19">
        <f>J315+D316-I316-J316</f>
        <v>1</v>
      </c>
      <c r="N316" s="19"/>
      <c r="O316" s="19"/>
    </row>
    <row r="317" spans="1:15" ht="12.75">
      <c r="A317" s="17" t="s">
        <v>187</v>
      </c>
      <c r="D317" s="26">
        <v>2899823</v>
      </c>
      <c r="E317" s="26">
        <v>1691145</v>
      </c>
      <c r="F317" s="26">
        <v>958214</v>
      </c>
      <c r="G317" s="26">
        <v>0</v>
      </c>
      <c r="H317" s="26">
        <v>0</v>
      </c>
      <c r="I317" s="26">
        <v>1391807</v>
      </c>
      <c r="J317" s="26">
        <v>2518764</v>
      </c>
      <c r="K317" s="26">
        <v>0</v>
      </c>
      <c r="M317" s="19">
        <f>J316+D317-I317-J317</f>
        <v>1</v>
      </c>
      <c r="N317" s="19"/>
      <c r="O317" s="19"/>
    </row>
    <row r="318" spans="1:15" ht="12.75">
      <c r="A318" s="17" t="s">
        <v>188</v>
      </c>
      <c r="D318" s="26">
        <v>2577602</v>
      </c>
      <c r="E318" s="26">
        <v>1678588</v>
      </c>
      <c r="F318" s="26">
        <v>823467</v>
      </c>
      <c r="G318" s="26">
        <v>0</v>
      </c>
      <c r="H318" s="26">
        <v>0</v>
      </c>
      <c r="I318" s="26">
        <v>863360</v>
      </c>
      <c r="J318" s="27">
        <v>4233005</v>
      </c>
      <c r="K318" s="27">
        <v>0</v>
      </c>
      <c r="M318" s="19">
        <f>J317+D318-I318-J318</f>
        <v>1</v>
      </c>
      <c r="N318" s="19"/>
      <c r="O318" s="19"/>
    </row>
    <row r="319" spans="4:15" ht="12.75">
      <c r="D319" s="26"/>
      <c r="E319" s="26"/>
      <c r="F319" s="26"/>
      <c r="G319" s="26"/>
      <c r="H319" s="26"/>
      <c r="I319" s="26"/>
      <c r="J319" s="26"/>
      <c r="K319" s="26"/>
      <c r="O319" s="19"/>
    </row>
    <row r="320" spans="4:15" ht="12.75">
      <c r="D320" s="26"/>
      <c r="E320" s="26"/>
      <c r="F320" s="26"/>
      <c r="G320" s="26"/>
      <c r="H320" s="26"/>
      <c r="I320" s="26"/>
      <c r="J320" s="26"/>
      <c r="K320" s="26"/>
      <c r="O320" s="19"/>
    </row>
    <row r="321" spans="1:15" ht="13.5" thickBot="1">
      <c r="A321" s="24" t="s">
        <v>54</v>
      </c>
      <c r="D321" s="26"/>
      <c r="E321" s="26"/>
      <c r="F321" s="26"/>
      <c r="G321" s="26"/>
      <c r="H321" s="26"/>
      <c r="I321" s="26"/>
      <c r="J321" s="26"/>
      <c r="K321" s="26"/>
      <c r="O321" s="19"/>
    </row>
    <row r="322" spans="1:15" ht="12.75">
      <c r="A322" s="16" t="s">
        <v>176</v>
      </c>
      <c r="B322" s="17" t="s">
        <v>19</v>
      </c>
      <c r="D322" s="26"/>
      <c r="E322" s="26"/>
      <c r="F322" s="26"/>
      <c r="G322" s="26"/>
      <c r="H322" s="26"/>
      <c r="I322" s="26"/>
      <c r="J322" s="26"/>
      <c r="K322" s="26"/>
      <c r="O322" s="19"/>
    </row>
    <row r="323" spans="1:15" ht="12.75">
      <c r="A323" s="17">
        <v>2004</v>
      </c>
      <c r="B323" s="17" t="s">
        <v>15</v>
      </c>
      <c r="D323" s="26"/>
      <c r="E323" s="26"/>
      <c r="F323" s="26"/>
      <c r="G323" s="26"/>
      <c r="H323" s="26"/>
      <c r="I323" s="26"/>
      <c r="J323" s="26">
        <v>460433</v>
      </c>
      <c r="K323" s="26">
        <v>0</v>
      </c>
      <c r="O323" s="19"/>
    </row>
    <row r="324" spans="1:15" ht="12.75">
      <c r="A324" s="17" t="s">
        <v>186</v>
      </c>
      <c r="D324" s="26">
        <v>3321344</v>
      </c>
      <c r="E324" s="26">
        <v>3184880</v>
      </c>
      <c r="F324" s="26">
        <v>33456</v>
      </c>
      <c r="G324" s="26">
        <v>0</v>
      </c>
      <c r="H324" s="26">
        <v>0</v>
      </c>
      <c r="I324" s="26">
        <v>2262608</v>
      </c>
      <c r="J324" s="26">
        <v>1519171</v>
      </c>
      <c r="K324" s="26">
        <v>0</v>
      </c>
      <c r="M324" s="19">
        <f>J323+D324-I324-J324</f>
        <v>-2</v>
      </c>
      <c r="N324" s="19"/>
      <c r="O324" s="19"/>
    </row>
    <row r="325" spans="1:15" ht="12.75">
      <c r="A325" s="17" t="s">
        <v>187</v>
      </c>
      <c r="D325" s="26">
        <v>3534450</v>
      </c>
      <c r="E325" s="26">
        <v>3264014</v>
      </c>
      <c r="F325" s="26">
        <v>129526</v>
      </c>
      <c r="G325" s="26">
        <v>0</v>
      </c>
      <c r="H325" s="26">
        <v>0</v>
      </c>
      <c r="I325" s="26">
        <v>2535507</v>
      </c>
      <c r="J325" s="26">
        <v>2516119</v>
      </c>
      <c r="K325" s="26">
        <v>25621</v>
      </c>
      <c r="M325" s="19">
        <f>J324+D325-I325-J325</f>
        <v>1995</v>
      </c>
      <c r="N325" s="19"/>
      <c r="O325" s="19"/>
    </row>
    <row r="326" spans="1:15" ht="12.75">
      <c r="A326" s="17" t="s">
        <v>188</v>
      </c>
      <c r="D326" s="26">
        <v>1439486</v>
      </c>
      <c r="E326" s="26">
        <v>1219099</v>
      </c>
      <c r="F326" s="26">
        <v>190807</v>
      </c>
      <c r="G326" s="26">
        <v>0</v>
      </c>
      <c r="H326" s="26">
        <v>0</v>
      </c>
      <c r="I326" s="26">
        <v>1069772</v>
      </c>
      <c r="J326" s="27">
        <v>2885832</v>
      </c>
      <c r="K326" s="27">
        <v>22304</v>
      </c>
      <c r="M326" s="19">
        <f>J325+D326-I326-J326</f>
        <v>1</v>
      </c>
      <c r="N326" s="19"/>
      <c r="O326" s="19"/>
    </row>
    <row r="327" spans="1:11" ht="12.75">
      <c r="A327" s="16" t="s">
        <v>231</v>
      </c>
      <c r="B327" s="17" t="s">
        <v>14</v>
      </c>
      <c r="E327" s="26"/>
      <c r="F327" s="26"/>
      <c r="G327" s="26"/>
      <c r="H327" s="26"/>
      <c r="I327" s="26"/>
      <c r="J327" s="26"/>
      <c r="K327" s="26"/>
    </row>
    <row r="328" spans="1:14" ht="12.75">
      <c r="A328" s="17" t="s">
        <v>188</v>
      </c>
      <c r="D328" s="26">
        <v>8522</v>
      </c>
      <c r="E328" s="26">
        <v>6100</v>
      </c>
      <c r="F328" s="26">
        <v>0</v>
      </c>
      <c r="G328" s="26">
        <v>2422</v>
      </c>
      <c r="H328" s="26">
        <v>0</v>
      </c>
      <c r="I328" s="26">
        <v>4247</v>
      </c>
      <c r="J328" s="26">
        <v>4275</v>
      </c>
      <c r="K328" s="26">
        <v>0</v>
      </c>
      <c r="M328" s="19">
        <f>J327+D328-I328-J328</f>
        <v>0</v>
      </c>
      <c r="N328" s="19"/>
    </row>
    <row r="329" spans="4:11" ht="12.75">
      <c r="D329" s="26"/>
      <c r="E329" s="26"/>
      <c r="F329" s="26"/>
      <c r="G329" s="26"/>
      <c r="H329" s="26"/>
      <c r="I329" s="26"/>
      <c r="J329" s="26"/>
      <c r="K329" s="26"/>
    </row>
    <row r="330" spans="4:11" ht="12.75">
      <c r="D330" s="26"/>
      <c r="E330" s="26"/>
      <c r="F330" s="26"/>
      <c r="G330" s="26"/>
      <c r="H330" s="26"/>
      <c r="I330" s="26"/>
      <c r="J330" s="26"/>
      <c r="K330" s="26"/>
    </row>
    <row r="331" spans="1:13" ht="12.75">
      <c r="A331" s="35" t="s">
        <v>242</v>
      </c>
      <c r="D331" s="26">
        <f>D9+D17+D25+D27+D45+D52+D54+D64+D68+D72+D77+D88+D90+D92+D94+D101+D117+D124+D140+D146+D148+D157+D159+D169+D184+D225+D237+D242+D254+D274+D285+D293+D300+D179+D302+D328+D276</f>
        <v>39093253</v>
      </c>
      <c r="E331" s="26">
        <f aca="true" t="shared" si="0" ref="E331:M331">E9+E17+E25+E27+E45+E52+E54+E64+E68+E72+E77+E88+E90+E92+E94+E101+E117+E124+E140+E146+E148+E157+E159+E169+E184+E225+E237+E242+E254+E274+E285+E293+E300+E179+E302+E328+E276</f>
        <v>25192256</v>
      </c>
      <c r="F331" s="26">
        <f t="shared" si="0"/>
        <v>8142824</v>
      </c>
      <c r="G331" s="26">
        <f t="shared" si="0"/>
        <v>148565</v>
      </c>
      <c r="H331" s="26">
        <f t="shared" si="0"/>
        <v>4901210</v>
      </c>
      <c r="I331" s="26">
        <f t="shared" si="0"/>
        <v>9579728</v>
      </c>
      <c r="J331" s="26">
        <f t="shared" si="0"/>
        <v>64320149</v>
      </c>
      <c r="K331" s="26">
        <f t="shared" si="0"/>
        <v>2084142</v>
      </c>
      <c r="L331" s="26">
        <f t="shared" si="0"/>
        <v>0</v>
      </c>
      <c r="M331" s="26">
        <f t="shared" si="0"/>
        <v>-2613833</v>
      </c>
    </row>
    <row r="332" spans="1:13" ht="12.75">
      <c r="A332" s="35" t="s">
        <v>241</v>
      </c>
      <c r="D332" s="26">
        <f aca="true" t="shared" si="1" ref="D332:M332">D35+D43+D50+D62+D66+D70+D82+D84+D86+D109+D122+D132+D153+D155+D161+D177+D186+D197+D202+D210+D217+D215+D235+D244+D246+D262+D270+D272+D318+D326+D142+D227+D310</f>
        <v>54084610</v>
      </c>
      <c r="E332" s="26">
        <f t="shared" si="1"/>
        <v>39808479</v>
      </c>
      <c r="F332" s="26">
        <f t="shared" si="1"/>
        <v>11956012</v>
      </c>
      <c r="G332" s="26">
        <f t="shared" si="1"/>
        <v>142545</v>
      </c>
      <c r="H332" s="26">
        <f t="shared" si="1"/>
        <v>1434641</v>
      </c>
      <c r="I332" s="26">
        <f t="shared" si="1"/>
        <v>14889097</v>
      </c>
      <c r="J332" s="26">
        <f t="shared" si="1"/>
        <v>86494942</v>
      </c>
      <c r="K332" s="26">
        <f t="shared" si="1"/>
        <v>808321</v>
      </c>
      <c r="L332" s="26">
        <f t="shared" si="1"/>
        <v>0</v>
      </c>
      <c r="M332" s="26">
        <f t="shared" si="1"/>
        <v>-187366</v>
      </c>
    </row>
    <row r="333" spans="1:13" ht="12.75">
      <c r="A333" s="35" t="s">
        <v>243</v>
      </c>
      <c r="D333" s="36">
        <f aca="true" t="shared" si="2" ref="D333:M333">D9+D17+D25+D27+D35+D43+D45+D50+D52+D54+D62+D64+D66+D68+D70+D72+D77+D82+D84+D86+D88+D90+D92+D94+D101+D109+D117+D122+D124+D132+D140+D146+D148+D153+D155+D157+D159+D161+D169+D177+D179+D184+D186+D197+D202+D210+D215+D217+D225+D227+D235+D237+D242+D244+D246+D254+D262+D270+D272+D274+D276+D142+D285+D293+D300+D302+D310+D318+D326+D328</f>
        <v>93177863</v>
      </c>
      <c r="E333" s="36">
        <f t="shared" si="2"/>
        <v>65000735</v>
      </c>
      <c r="F333" s="36">
        <f t="shared" si="2"/>
        <v>20098836</v>
      </c>
      <c r="G333" s="36">
        <f t="shared" si="2"/>
        <v>291110</v>
      </c>
      <c r="H333" s="36">
        <f t="shared" si="2"/>
        <v>6335851</v>
      </c>
      <c r="I333" s="36">
        <f t="shared" si="2"/>
        <v>24468825</v>
      </c>
      <c r="J333" s="36">
        <f t="shared" si="2"/>
        <v>150815091</v>
      </c>
      <c r="K333" s="36">
        <f t="shared" si="2"/>
        <v>2892463</v>
      </c>
      <c r="L333" s="36">
        <f t="shared" si="2"/>
        <v>0</v>
      </c>
      <c r="M333" s="36">
        <f t="shared" si="2"/>
        <v>-2801199</v>
      </c>
    </row>
    <row r="334" spans="4:11" ht="12.75">
      <c r="D334" s="26"/>
      <c r="E334" s="26"/>
      <c r="F334" s="26"/>
      <c r="G334" s="26"/>
      <c r="H334" s="26"/>
      <c r="I334" s="26"/>
      <c r="J334" s="26"/>
      <c r="K334" s="26"/>
    </row>
    <row r="335" spans="1:11" ht="25.5" customHeight="1">
      <c r="A335" s="41" t="s">
        <v>244</v>
      </c>
      <c r="B335" s="42"/>
      <c r="C335" s="42"/>
      <c r="D335" s="42"/>
      <c r="E335" s="42"/>
      <c r="F335" s="42"/>
      <c r="G335" s="42"/>
      <c r="H335" s="42"/>
      <c r="I335" s="42"/>
      <c r="J335" s="42"/>
      <c r="K335" s="42"/>
    </row>
    <row r="336" spans="4:11" ht="12.75">
      <c r="D336" s="26"/>
      <c r="E336" s="26"/>
      <c r="F336" s="26"/>
      <c r="G336" s="26"/>
      <c r="H336" s="26"/>
      <c r="I336" s="26"/>
      <c r="J336" s="26"/>
      <c r="K336" s="26"/>
    </row>
    <row r="337" spans="4:11" ht="12.75">
      <c r="D337" s="26"/>
      <c r="E337" s="26"/>
      <c r="F337" s="26"/>
      <c r="G337" s="26"/>
      <c r="H337" s="26"/>
      <c r="I337" s="26"/>
      <c r="J337" s="26"/>
      <c r="K337" s="26"/>
    </row>
    <row r="338" spans="4:11" ht="12.75">
      <c r="D338" s="26"/>
      <c r="E338" s="26"/>
      <c r="F338" s="26"/>
      <c r="G338" s="26"/>
      <c r="H338" s="26"/>
      <c r="I338" s="26"/>
      <c r="J338" s="26"/>
      <c r="K338" s="26"/>
    </row>
    <row r="339" spans="4:11" ht="12.75">
      <c r="D339" s="26"/>
      <c r="E339" s="26"/>
      <c r="F339" s="26"/>
      <c r="G339" s="26"/>
      <c r="H339" s="26"/>
      <c r="I339" s="26"/>
      <c r="J339" s="26"/>
      <c r="K339" s="26"/>
    </row>
    <row r="340" spans="4:11" ht="12.75">
      <c r="D340" s="26"/>
      <c r="E340" s="26"/>
      <c r="F340" s="26"/>
      <c r="G340" s="26"/>
      <c r="H340" s="26"/>
      <c r="I340" s="26"/>
      <c r="J340" s="26"/>
      <c r="K340" s="26"/>
    </row>
    <row r="341" spans="4:11" ht="12.75">
      <c r="D341" s="26"/>
      <c r="E341" s="26"/>
      <c r="F341" s="26"/>
      <c r="G341" s="26"/>
      <c r="H341" s="26"/>
      <c r="I341" s="26"/>
      <c r="J341" s="26"/>
      <c r="K341" s="26"/>
    </row>
    <row r="342" spans="4:11" ht="12.75">
      <c r="D342" s="26"/>
      <c r="E342" s="26"/>
      <c r="F342" s="26"/>
      <c r="G342" s="26"/>
      <c r="H342" s="26"/>
      <c r="I342" s="26"/>
      <c r="J342" s="26"/>
      <c r="K342" s="26"/>
    </row>
    <row r="343" spans="4:11" ht="12.75">
      <c r="D343" s="26"/>
      <c r="E343" s="26"/>
      <c r="F343" s="26"/>
      <c r="G343" s="26"/>
      <c r="H343" s="26"/>
      <c r="I343" s="26"/>
      <c r="J343" s="26"/>
      <c r="K343" s="26"/>
    </row>
    <row r="344" spans="4:11" ht="12.75">
      <c r="D344" s="26"/>
      <c r="E344" s="26"/>
      <c r="F344" s="26"/>
      <c r="G344" s="26"/>
      <c r="H344" s="26"/>
      <c r="I344" s="26"/>
      <c r="J344" s="26"/>
      <c r="K344" s="26"/>
    </row>
    <row r="345" spans="4:11" ht="12.75">
      <c r="D345" s="26"/>
      <c r="E345" s="26"/>
      <c r="F345" s="26"/>
      <c r="G345" s="26"/>
      <c r="H345" s="26"/>
      <c r="I345" s="26"/>
      <c r="J345" s="26"/>
      <c r="K345" s="26"/>
    </row>
    <row r="346" spans="4:11" ht="12.75">
      <c r="D346" s="26"/>
      <c r="E346" s="26"/>
      <c r="F346" s="26"/>
      <c r="G346" s="26"/>
      <c r="H346" s="26"/>
      <c r="I346" s="26"/>
      <c r="J346" s="26"/>
      <c r="K346" s="26"/>
    </row>
    <row r="347" spans="4:11" ht="12.75">
      <c r="D347" s="26"/>
      <c r="E347" s="26"/>
      <c r="F347" s="26"/>
      <c r="G347" s="26"/>
      <c r="H347" s="26"/>
      <c r="I347" s="26"/>
      <c r="J347" s="26"/>
      <c r="K347" s="26"/>
    </row>
    <row r="348" spans="4:11" ht="12.75">
      <c r="D348" s="26"/>
      <c r="E348" s="26"/>
      <c r="F348" s="26"/>
      <c r="G348" s="26"/>
      <c r="H348" s="26"/>
      <c r="I348" s="26"/>
      <c r="J348" s="26"/>
      <c r="K348" s="26"/>
    </row>
    <row r="349" spans="4:11" ht="12.75">
      <c r="D349" s="26"/>
      <c r="E349" s="26"/>
      <c r="F349" s="26"/>
      <c r="G349" s="26"/>
      <c r="H349" s="26"/>
      <c r="I349" s="26"/>
      <c r="J349" s="26"/>
      <c r="K349" s="26"/>
    </row>
    <row r="350" spans="4:11" ht="12.75">
      <c r="D350" s="26"/>
      <c r="E350" s="26"/>
      <c r="F350" s="26"/>
      <c r="G350" s="26"/>
      <c r="H350" s="26"/>
      <c r="I350" s="26"/>
      <c r="J350" s="26"/>
      <c r="K350" s="26"/>
    </row>
    <row r="351" spans="4:11" ht="12.75">
      <c r="D351" s="26"/>
      <c r="E351" s="26"/>
      <c r="F351" s="26"/>
      <c r="G351" s="26"/>
      <c r="H351" s="26"/>
      <c r="I351" s="26"/>
      <c r="J351" s="26"/>
      <c r="K351" s="26"/>
    </row>
    <row r="352" spans="4:11" ht="12.75">
      <c r="D352" s="26"/>
      <c r="E352" s="26"/>
      <c r="F352" s="26"/>
      <c r="G352" s="26"/>
      <c r="H352" s="26"/>
      <c r="I352" s="26"/>
      <c r="J352" s="26"/>
      <c r="K352" s="26"/>
    </row>
    <row r="353" spans="4:11" ht="12.75">
      <c r="D353" s="26"/>
      <c r="E353" s="26"/>
      <c r="F353" s="26"/>
      <c r="G353" s="26"/>
      <c r="H353" s="26"/>
      <c r="I353" s="26"/>
      <c r="J353" s="26"/>
      <c r="K353" s="26"/>
    </row>
    <row r="354" spans="4:11" ht="12.75">
      <c r="D354" s="26"/>
      <c r="E354" s="26"/>
      <c r="F354" s="26"/>
      <c r="G354" s="26"/>
      <c r="H354" s="26"/>
      <c r="I354" s="26"/>
      <c r="J354" s="26"/>
      <c r="K354" s="26"/>
    </row>
    <row r="355" spans="4:11" ht="12.75">
      <c r="D355" s="26"/>
      <c r="E355" s="26"/>
      <c r="F355" s="26"/>
      <c r="G355" s="26"/>
      <c r="H355" s="26"/>
      <c r="I355" s="26"/>
      <c r="J355" s="26"/>
      <c r="K355" s="26"/>
    </row>
    <row r="356" spans="4:11" ht="12.75">
      <c r="D356" s="26"/>
      <c r="E356" s="26"/>
      <c r="F356" s="26"/>
      <c r="G356" s="26"/>
      <c r="H356" s="26"/>
      <c r="I356" s="26"/>
      <c r="J356" s="26"/>
      <c r="K356" s="26"/>
    </row>
    <row r="357" spans="4:11" ht="12.75">
      <c r="D357" s="26"/>
      <c r="E357" s="26"/>
      <c r="F357" s="26"/>
      <c r="G357" s="26"/>
      <c r="H357" s="26"/>
      <c r="I357" s="26"/>
      <c r="J357" s="26"/>
      <c r="K357" s="26"/>
    </row>
    <row r="358" spans="4:11" ht="12.75">
      <c r="D358" s="26"/>
      <c r="E358" s="26"/>
      <c r="F358" s="26"/>
      <c r="G358" s="26"/>
      <c r="H358" s="26"/>
      <c r="I358" s="26"/>
      <c r="J358" s="26"/>
      <c r="K358" s="26"/>
    </row>
    <row r="359" spans="4:11" ht="12.75">
      <c r="D359" s="26"/>
      <c r="E359" s="26"/>
      <c r="F359" s="26"/>
      <c r="G359" s="26"/>
      <c r="H359" s="26"/>
      <c r="I359" s="26"/>
      <c r="J359" s="26"/>
      <c r="K359" s="26"/>
    </row>
    <row r="360" spans="4:11" ht="12.75">
      <c r="D360" s="26"/>
      <c r="E360" s="26"/>
      <c r="F360" s="26"/>
      <c r="G360" s="26"/>
      <c r="H360" s="26"/>
      <c r="I360" s="26"/>
      <c r="J360" s="26"/>
      <c r="K360" s="26"/>
    </row>
    <row r="361" spans="4:11" ht="12.75">
      <c r="D361" s="26"/>
      <c r="E361" s="26"/>
      <c r="F361" s="26"/>
      <c r="G361" s="26"/>
      <c r="H361" s="26"/>
      <c r="I361" s="26"/>
      <c r="J361" s="26"/>
      <c r="K361" s="26"/>
    </row>
    <row r="362" spans="4:11" ht="12.75">
      <c r="D362" s="26"/>
      <c r="E362" s="26"/>
      <c r="F362" s="26"/>
      <c r="G362" s="26"/>
      <c r="H362" s="26"/>
      <c r="I362" s="26"/>
      <c r="J362" s="26"/>
      <c r="K362" s="26"/>
    </row>
    <row r="363" spans="2:11" ht="12.75">
      <c r="B363" s="16"/>
      <c r="C363" s="21"/>
      <c r="D363" s="20"/>
      <c r="E363" s="20"/>
      <c r="F363" s="20"/>
      <c r="G363" s="20"/>
      <c r="H363" s="20"/>
      <c r="I363" s="20"/>
      <c r="J363" s="20"/>
      <c r="K363" s="20"/>
    </row>
    <row r="364" spans="2:22" ht="12.75">
      <c r="B364" s="16"/>
      <c r="C364" s="21"/>
      <c r="D364" s="37"/>
      <c r="E364" s="37"/>
      <c r="F364" s="37"/>
      <c r="G364" s="37"/>
      <c r="H364" s="37"/>
      <c r="I364" s="37"/>
      <c r="J364" s="37"/>
      <c r="K364" s="37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</row>
    <row r="365" spans="2:22" ht="12.75">
      <c r="B365" s="16"/>
      <c r="C365" s="21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</row>
    <row r="366" spans="4:22" ht="12.75">
      <c r="D366" s="14"/>
      <c r="E366" s="14"/>
      <c r="F366" s="14"/>
      <c r="G366" s="14"/>
      <c r="H366" s="14"/>
      <c r="I366" s="14"/>
      <c r="J366" s="14"/>
      <c r="K366" s="14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</row>
    <row r="367" spans="4:22" ht="12.75">
      <c r="D367" s="14"/>
      <c r="E367" s="14"/>
      <c r="F367" s="14"/>
      <c r="G367" s="14"/>
      <c r="H367" s="14"/>
      <c r="I367" s="14"/>
      <c r="J367" s="14"/>
      <c r="K367" s="14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</row>
    <row r="368" spans="4:22" ht="12.75">
      <c r="D368" s="14"/>
      <c r="E368" s="14"/>
      <c r="F368" s="14"/>
      <c r="G368" s="14"/>
      <c r="H368" s="14"/>
      <c r="I368" s="14"/>
      <c r="J368" s="14"/>
      <c r="K368" s="14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</row>
    <row r="369" spans="4:11" ht="12.75">
      <c r="D369" s="26"/>
      <c r="E369" s="26"/>
      <c r="F369" s="26"/>
      <c r="G369" s="26"/>
      <c r="H369" s="26"/>
      <c r="I369" s="26"/>
      <c r="J369" s="26"/>
      <c r="K369" s="26"/>
    </row>
    <row r="370" spans="4:11" ht="12.75">
      <c r="D370" s="26"/>
      <c r="E370" s="26"/>
      <c r="F370" s="26"/>
      <c r="G370" s="26"/>
      <c r="H370" s="26"/>
      <c r="I370" s="26"/>
      <c r="J370" s="26"/>
      <c r="K370" s="26"/>
    </row>
    <row r="371" spans="4:11" ht="12.75">
      <c r="D371" s="34"/>
      <c r="E371" s="34"/>
      <c r="F371" s="34"/>
      <c r="G371" s="34"/>
      <c r="H371" s="34"/>
      <c r="I371" s="34"/>
      <c r="J371" s="34"/>
      <c r="K371" s="34"/>
    </row>
    <row r="372" spans="4:11" ht="12.75">
      <c r="D372" s="34"/>
      <c r="E372" s="34"/>
      <c r="F372" s="34"/>
      <c r="G372" s="34"/>
      <c r="H372" s="34"/>
      <c r="I372" s="34"/>
      <c r="J372" s="34"/>
      <c r="K372" s="34"/>
    </row>
    <row r="373" spans="4:11" ht="12.75">
      <c r="D373" s="34"/>
      <c r="E373" s="34"/>
      <c r="F373" s="34"/>
      <c r="G373" s="34"/>
      <c r="H373" s="34"/>
      <c r="I373" s="34"/>
      <c r="J373" s="34"/>
      <c r="K373" s="34"/>
    </row>
    <row r="374" spans="4:11" ht="12.75">
      <c r="D374" s="34"/>
      <c r="E374" s="34"/>
      <c r="F374" s="34"/>
      <c r="G374" s="34"/>
      <c r="H374" s="34"/>
      <c r="I374" s="34"/>
      <c r="J374" s="34"/>
      <c r="K374" s="34"/>
    </row>
    <row r="375" spans="4:11" ht="12.75">
      <c r="D375" s="34"/>
      <c r="E375" s="34"/>
      <c r="F375" s="34"/>
      <c r="G375" s="34"/>
      <c r="H375" s="34"/>
      <c r="I375" s="34"/>
      <c r="J375" s="34"/>
      <c r="K375" s="34"/>
    </row>
    <row r="376" spans="4:11" ht="12.75">
      <c r="D376" s="34"/>
      <c r="E376" s="34"/>
      <c r="F376" s="34"/>
      <c r="G376" s="34"/>
      <c r="H376" s="34"/>
      <c r="I376" s="34"/>
      <c r="J376" s="34"/>
      <c r="K376" s="34"/>
    </row>
    <row r="377" spans="4:11" ht="12.75">
      <c r="D377" s="34"/>
      <c r="E377" s="34"/>
      <c r="F377" s="34"/>
      <c r="G377" s="34"/>
      <c r="H377" s="34"/>
      <c r="I377" s="34"/>
      <c r="J377" s="34"/>
      <c r="K377" s="34"/>
    </row>
    <row r="378" spans="4:11" ht="12.75">
      <c r="D378" s="34"/>
      <c r="E378" s="34"/>
      <c r="F378" s="34"/>
      <c r="G378" s="34"/>
      <c r="H378" s="34"/>
      <c r="I378" s="34"/>
      <c r="J378" s="34"/>
      <c r="K378" s="34"/>
    </row>
    <row r="379" spans="4:11" ht="12.75">
      <c r="D379" s="34"/>
      <c r="E379" s="34"/>
      <c r="F379" s="34"/>
      <c r="G379" s="34"/>
      <c r="H379" s="34"/>
      <c r="I379" s="34"/>
      <c r="J379" s="34"/>
      <c r="K379" s="34"/>
    </row>
    <row r="380" spans="4:11" ht="12.75">
      <c r="D380" s="34"/>
      <c r="E380" s="34"/>
      <c r="F380" s="34"/>
      <c r="G380" s="34"/>
      <c r="H380" s="34"/>
      <c r="I380" s="34"/>
      <c r="J380" s="34"/>
      <c r="K380" s="34"/>
    </row>
    <row r="381" spans="4:11" ht="12.75">
      <c r="D381" s="34"/>
      <c r="E381" s="34"/>
      <c r="F381" s="34"/>
      <c r="G381" s="34"/>
      <c r="H381" s="34"/>
      <c r="I381" s="34"/>
      <c r="J381" s="34"/>
      <c r="K381" s="34"/>
    </row>
    <row r="382" spans="4:11" ht="12.75">
      <c r="D382" s="34"/>
      <c r="E382" s="34"/>
      <c r="F382" s="34"/>
      <c r="G382" s="34"/>
      <c r="H382" s="34"/>
      <c r="I382" s="34"/>
      <c r="J382" s="34"/>
      <c r="K382" s="34"/>
    </row>
    <row r="383" spans="4:11" ht="12.75">
      <c r="D383" s="34"/>
      <c r="E383" s="34"/>
      <c r="F383" s="34"/>
      <c r="G383" s="34"/>
      <c r="H383" s="34"/>
      <c r="I383" s="34"/>
      <c r="J383" s="34"/>
      <c r="K383" s="34"/>
    </row>
    <row r="384" spans="4:11" ht="12.75">
      <c r="D384" s="34"/>
      <c r="E384" s="34"/>
      <c r="F384" s="34"/>
      <c r="G384" s="34"/>
      <c r="H384" s="34"/>
      <c r="I384" s="34"/>
      <c r="J384" s="34"/>
      <c r="K384" s="34"/>
    </row>
    <row r="385" spans="4:11" ht="12.75">
      <c r="D385" s="34"/>
      <c r="E385" s="34"/>
      <c r="F385" s="34"/>
      <c r="G385" s="34"/>
      <c r="H385" s="34"/>
      <c r="I385" s="34"/>
      <c r="J385" s="34"/>
      <c r="K385" s="34"/>
    </row>
    <row r="386" spans="4:11" ht="12.75">
      <c r="D386" s="34"/>
      <c r="E386" s="34"/>
      <c r="F386" s="34"/>
      <c r="G386" s="34"/>
      <c r="H386" s="34"/>
      <c r="I386" s="34"/>
      <c r="J386" s="34"/>
      <c r="K386" s="34"/>
    </row>
    <row r="387" spans="4:11" ht="12.75">
      <c r="D387" s="34"/>
      <c r="E387" s="34"/>
      <c r="F387" s="34"/>
      <c r="G387" s="34"/>
      <c r="H387" s="34"/>
      <c r="I387" s="34"/>
      <c r="J387" s="34"/>
      <c r="K387" s="34"/>
    </row>
    <row r="388" spans="4:11" ht="12.75">
      <c r="D388" s="34"/>
      <c r="E388" s="34"/>
      <c r="F388" s="34"/>
      <c r="G388" s="34"/>
      <c r="H388" s="34"/>
      <c r="I388" s="34"/>
      <c r="J388" s="34"/>
      <c r="K388" s="34"/>
    </row>
    <row r="389" spans="4:11" ht="12.75">
      <c r="D389" s="34"/>
      <c r="E389" s="34"/>
      <c r="F389" s="34"/>
      <c r="G389" s="34"/>
      <c r="H389" s="34"/>
      <c r="I389" s="34"/>
      <c r="J389" s="34"/>
      <c r="K389" s="34"/>
    </row>
    <row r="390" spans="4:11" ht="12.75">
      <c r="D390" s="34"/>
      <c r="E390" s="34"/>
      <c r="F390" s="34"/>
      <c r="G390" s="34"/>
      <c r="H390" s="34"/>
      <c r="I390" s="34"/>
      <c r="J390" s="34"/>
      <c r="K390" s="34"/>
    </row>
    <row r="391" spans="4:11" ht="12.75">
      <c r="D391" s="34"/>
      <c r="E391" s="34"/>
      <c r="F391" s="34"/>
      <c r="G391" s="34"/>
      <c r="H391" s="34"/>
      <c r="I391" s="34"/>
      <c r="J391" s="34"/>
      <c r="K391" s="34"/>
    </row>
    <row r="392" spans="4:11" ht="12.75">
      <c r="D392" s="34"/>
      <c r="E392" s="34"/>
      <c r="F392" s="34"/>
      <c r="G392" s="34"/>
      <c r="H392" s="34"/>
      <c r="I392" s="34"/>
      <c r="J392" s="34"/>
      <c r="K392" s="34"/>
    </row>
    <row r="393" spans="4:11" ht="12.75">
      <c r="D393" s="34"/>
      <c r="E393" s="34"/>
      <c r="F393" s="34"/>
      <c r="G393" s="34"/>
      <c r="H393" s="34"/>
      <c r="I393" s="34"/>
      <c r="J393" s="34"/>
      <c r="K393" s="34"/>
    </row>
    <row r="394" spans="4:11" ht="12.75">
      <c r="D394" s="34"/>
      <c r="E394" s="34"/>
      <c r="F394" s="34"/>
      <c r="G394" s="34"/>
      <c r="H394" s="34"/>
      <c r="I394" s="34"/>
      <c r="J394" s="34"/>
      <c r="K394" s="34"/>
    </row>
    <row r="395" spans="4:11" ht="12.75">
      <c r="D395" s="34"/>
      <c r="E395" s="34"/>
      <c r="F395" s="34"/>
      <c r="G395" s="34"/>
      <c r="H395" s="34"/>
      <c r="I395" s="34"/>
      <c r="J395" s="34"/>
      <c r="K395" s="34"/>
    </row>
    <row r="396" spans="4:11" ht="12.75">
      <c r="D396" s="34"/>
      <c r="E396" s="34"/>
      <c r="F396" s="34"/>
      <c r="G396" s="34"/>
      <c r="H396" s="34"/>
      <c r="I396" s="34"/>
      <c r="J396" s="34"/>
      <c r="K396" s="34"/>
    </row>
    <row r="397" spans="4:11" ht="12.75">
      <c r="D397" s="34"/>
      <c r="E397" s="34"/>
      <c r="F397" s="34"/>
      <c r="G397" s="34"/>
      <c r="H397" s="34"/>
      <c r="I397" s="34"/>
      <c r="J397" s="34"/>
      <c r="K397" s="34"/>
    </row>
    <row r="398" spans="4:11" ht="12.75">
      <c r="D398" s="34"/>
      <c r="E398" s="34"/>
      <c r="F398" s="34"/>
      <c r="G398" s="34"/>
      <c r="H398" s="34"/>
      <c r="I398" s="34"/>
      <c r="J398" s="34"/>
      <c r="K398" s="34"/>
    </row>
    <row r="399" spans="4:11" ht="12.75">
      <c r="D399" s="34"/>
      <c r="E399" s="34"/>
      <c r="F399" s="34"/>
      <c r="G399" s="34"/>
      <c r="H399" s="34"/>
      <c r="I399" s="34"/>
      <c r="J399" s="34"/>
      <c r="K399" s="34"/>
    </row>
    <row r="400" spans="4:11" ht="12.75">
      <c r="D400" s="34"/>
      <c r="E400" s="34"/>
      <c r="F400" s="34"/>
      <c r="G400" s="34"/>
      <c r="H400" s="34"/>
      <c r="I400" s="34"/>
      <c r="J400" s="34"/>
      <c r="K400" s="34"/>
    </row>
    <row r="401" spans="4:11" ht="12.75">
      <c r="D401" s="34"/>
      <c r="E401" s="34"/>
      <c r="F401" s="34"/>
      <c r="G401" s="34"/>
      <c r="H401" s="34"/>
      <c r="I401" s="34"/>
      <c r="J401" s="34"/>
      <c r="K401" s="34"/>
    </row>
    <row r="402" spans="4:11" ht="12.75">
      <c r="D402" s="34"/>
      <c r="E402" s="34"/>
      <c r="F402" s="34"/>
      <c r="G402" s="34"/>
      <c r="H402" s="34"/>
      <c r="I402" s="34"/>
      <c r="J402" s="34"/>
      <c r="K402" s="34"/>
    </row>
    <row r="403" spans="4:11" ht="12.75">
      <c r="D403" s="34"/>
      <c r="E403" s="34"/>
      <c r="F403" s="34"/>
      <c r="G403" s="34"/>
      <c r="H403" s="34"/>
      <c r="I403" s="34"/>
      <c r="J403" s="34"/>
      <c r="K403" s="34"/>
    </row>
    <row r="404" spans="4:11" ht="12.75">
      <c r="D404" s="34"/>
      <c r="E404" s="34"/>
      <c r="F404" s="34"/>
      <c r="G404" s="34"/>
      <c r="H404" s="34"/>
      <c r="I404" s="34"/>
      <c r="J404" s="34"/>
      <c r="K404" s="34"/>
    </row>
    <row r="405" spans="4:11" ht="12.75">
      <c r="D405" s="34"/>
      <c r="E405" s="34"/>
      <c r="F405" s="34"/>
      <c r="G405" s="34"/>
      <c r="H405" s="34"/>
      <c r="I405" s="34"/>
      <c r="J405" s="34"/>
      <c r="K405" s="34"/>
    </row>
    <row r="406" spans="4:11" ht="12.75">
      <c r="D406" s="34"/>
      <c r="E406" s="34"/>
      <c r="F406" s="34"/>
      <c r="G406" s="34"/>
      <c r="H406" s="34"/>
      <c r="I406" s="34"/>
      <c r="J406" s="34"/>
      <c r="K406" s="34"/>
    </row>
    <row r="407" spans="4:11" ht="12.75">
      <c r="D407" s="34"/>
      <c r="E407" s="34"/>
      <c r="F407" s="34"/>
      <c r="G407" s="34"/>
      <c r="H407" s="34"/>
      <c r="I407" s="34"/>
      <c r="J407" s="34"/>
      <c r="K407" s="34"/>
    </row>
    <row r="408" spans="4:11" ht="12.75">
      <c r="D408" s="34"/>
      <c r="E408" s="34"/>
      <c r="F408" s="34"/>
      <c r="G408" s="34"/>
      <c r="H408" s="34"/>
      <c r="I408" s="34"/>
      <c r="J408" s="34"/>
      <c r="K408" s="34"/>
    </row>
    <row r="409" spans="4:11" ht="12.75">
      <c r="D409" s="34"/>
      <c r="E409" s="34"/>
      <c r="F409" s="34"/>
      <c r="G409" s="34"/>
      <c r="H409" s="34"/>
      <c r="I409" s="34"/>
      <c r="J409" s="34"/>
      <c r="K409" s="34"/>
    </row>
    <row r="410" spans="4:11" ht="12.75">
      <c r="D410" s="34"/>
      <c r="E410" s="34"/>
      <c r="F410" s="34"/>
      <c r="G410" s="34"/>
      <c r="H410" s="34"/>
      <c r="I410" s="34"/>
      <c r="J410" s="34"/>
      <c r="K410" s="34"/>
    </row>
    <row r="411" spans="4:11" ht="12.75">
      <c r="D411" s="34"/>
      <c r="E411" s="34"/>
      <c r="F411" s="34"/>
      <c r="G411" s="34"/>
      <c r="H411" s="34"/>
      <c r="I411" s="34"/>
      <c r="J411" s="34"/>
      <c r="K411" s="34"/>
    </row>
    <row r="412" spans="4:11" ht="12.75">
      <c r="D412" s="34"/>
      <c r="E412" s="34"/>
      <c r="F412" s="34"/>
      <c r="G412" s="34"/>
      <c r="H412" s="34"/>
      <c r="I412" s="34"/>
      <c r="J412" s="34"/>
      <c r="K412" s="34"/>
    </row>
    <row r="413" spans="4:11" ht="12.75">
      <c r="D413" s="34"/>
      <c r="E413" s="34"/>
      <c r="F413" s="34"/>
      <c r="G413" s="34"/>
      <c r="H413" s="34"/>
      <c r="I413" s="34"/>
      <c r="J413" s="34"/>
      <c r="K413" s="34"/>
    </row>
    <row r="414" spans="4:11" ht="12.75">
      <c r="D414" s="34"/>
      <c r="E414" s="34"/>
      <c r="F414" s="34"/>
      <c r="G414" s="34"/>
      <c r="H414" s="34"/>
      <c r="I414" s="34"/>
      <c r="J414" s="34"/>
      <c r="K414" s="34"/>
    </row>
    <row r="415" spans="4:11" ht="12.75">
      <c r="D415" s="34"/>
      <c r="E415" s="34"/>
      <c r="F415" s="34"/>
      <c r="G415" s="34"/>
      <c r="H415" s="34"/>
      <c r="I415" s="34"/>
      <c r="J415" s="34"/>
      <c r="K415" s="34"/>
    </row>
    <row r="416" spans="4:11" ht="12.75">
      <c r="D416" s="34"/>
      <c r="E416" s="34"/>
      <c r="F416" s="34"/>
      <c r="G416" s="34"/>
      <c r="H416" s="34"/>
      <c r="I416" s="34"/>
      <c r="J416" s="34"/>
      <c r="K416" s="34"/>
    </row>
    <row r="417" spans="4:11" ht="12.75">
      <c r="D417" s="34"/>
      <c r="E417" s="34"/>
      <c r="F417" s="34"/>
      <c r="G417" s="34"/>
      <c r="H417" s="34"/>
      <c r="I417" s="34"/>
      <c r="J417" s="34"/>
      <c r="K417" s="34"/>
    </row>
    <row r="418" spans="4:11" ht="12.75">
      <c r="D418" s="34"/>
      <c r="E418" s="34"/>
      <c r="F418" s="34"/>
      <c r="G418" s="34"/>
      <c r="H418" s="34"/>
      <c r="I418" s="34"/>
      <c r="J418" s="34"/>
      <c r="K418" s="34"/>
    </row>
    <row r="419" spans="4:11" ht="12.75">
      <c r="D419" s="34"/>
      <c r="E419" s="34"/>
      <c r="F419" s="34"/>
      <c r="G419" s="34"/>
      <c r="H419" s="34"/>
      <c r="I419" s="34"/>
      <c r="J419" s="34"/>
      <c r="K419" s="34"/>
    </row>
    <row r="420" spans="4:11" ht="12.75">
      <c r="D420" s="34"/>
      <c r="E420" s="34"/>
      <c r="F420" s="34"/>
      <c r="G420" s="34"/>
      <c r="H420" s="34"/>
      <c r="I420" s="34"/>
      <c r="J420" s="34"/>
      <c r="K420" s="34"/>
    </row>
    <row r="421" spans="4:11" ht="12.75">
      <c r="D421" s="34"/>
      <c r="E421" s="34"/>
      <c r="F421" s="34"/>
      <c r="G421" s="34"/>
      <c r="H421" s="34"/>
      <c r="I421" s="34"/>
      <c r="J421" s="34"/>
      <c r="K421" s="34"/>
    </row>
    <row r="422" spans="4:11" ht="12.75">
      <c r="D422" s="34"/>
      <c r="E422" s="34"/>
      <c r="F422" s="34"/>
      <c r="G422" s="34"/>
      <c r="H422" s="34"/>
      <c r="I422" s="34"/>
      <c r="J422" s="34"/>
      <c r="K422" s="34"/>
    </row>
    <row r="423" spans="4:11" ht="12.75">
      <c r="D423" s="34"/>
      <c r="E423" s="34"/>
      <c r="F423" s="34"/>
      <c r="G423" s="34"/>
      <c r="H423" s="34"/>
      <c r="I423" s="34"/>
      <c r="J423" s="34"/>
      <c r="K423" s="34"/>
    </row>
    <row r="424" spans="4:11" ht="12.75">
      <c r="D424" s="34"/>
      <c r="E424" s="34"/>
      <c r="F424" s="34"/>
      <c r="G424" s="34"/>
      <c r="H424" s="34"/>
      <c r="I424" s="34"/>
      <c r="J424" s="34"/>
      <c r="K424" s="34"/>
    </row>
    <row r="425" spans="4:11" ht="12.75">
      <c r="D425" s="34"/>
      <c r="E425" s="34"/>
      <c r="F425" s="34"/>
      <c r="G425" s="34"/>
      <c r="H425" s="34"/>
      <c r="I425" s="34"/>
      <c r="J425" s="34"/>
      <c r="K425" s="34"/>
    </row>
    <row r="426" spans="4:11" ht="12.75">
      <c r="D426" s="34"/>
      <c r="E426" s="34"/>
      <c r="F426" s="34"/>
      <c r="G426" s="34"/>
      <c r="H426" s="34"/>
      <c r="I426" s="34"/>
      <c r="J426" s="34"/>
      <c r="K426" s="34"/>
    </row>
    <row r="427" spans="4:11" ht="12.75">
      <c r="D427" s="34"/>
      <c r="E427" s="34"/>
      <c r="F427" s="34"/>
      <c r="G427" s="34"/>
      <c r="H427" s="34"/>
      <c r="I427" s="34"/>
      <c r="J427" s="34"/>
      <c r="K427" s="34"/>
    </row>
    <row r="428" spans="4:11" ht="12.75">
      <c r="D428" s="34"/>
      <c r="E428" s="34"/>
      <c r="F428" s="34"/>
      <c r="G428" s="34"/>
      <c r="H428" s="34"/>
      <c r="I428" s="34"/>
      <c r="J428" s="34"/>
      <c r="K428" s="34"/>
    </row>
    <row r="429" spans="4:11" ht="12.75">
      <c r="D429" s="34"/>
      <c r="E429" s="34"/>
      <c r="F429" s="34"/>
      <c r="G429" s="34"/>
      <c r="H429" s="34"/>
      <c r="I429" s="34"/>
      <c r="J429" s="34"/>
      <c r="K429" s="34"/>
    </row>
    <row r="430" spans="4:11" ht="12.75">
      <c r="D430" s="34"/>
      <c r="E430" s="34"/>
      <c r="F430" s="34"/>
      <c r="G430" s="34"/>
      <c r="H430" s="34"/>
      <c r="I430" s="34"/>
      <c r="J430" s="34"/>
      <c r="K430" s="34"/>
    </row>
    <row r="431" spans="4:11" ht="12.75">
      <c r="D431" s="34"/>
      <c r="E431" s="34"/>
      <c r="F431" s="34"/>
      <c r="G431" s="34"/>
      <c r="H431" s="34"/>
      <c r="I431" s="34"/>
      <c r="J431" s="34"/>
      <c r="K431" s="34"/>
    </row>
    <row r="432" spans="4:11" ht="12.75">
      <c r="D432" s="34"/>
      <c r="E432" s="34"/>
      <c r="F432" s="34"/>
      <c r="G432" s="34"/>
      <c r="H432" s="34"/>
      <c r="I432" s="34"/>
      <c r="J432" s="34"/>
      <c r="K432" s="34"/>
    </row>
    <row r="433" spans="4:11" ht="12.75">
      <c r="D433" s="34"/>
      <c r="E433" s="34"/>
      <c r="F433" s="34"/>
      <c r="G433" s="34"/>
      <c r="H433" s="34"/>
      <c r="I433" s="34"/>
      <c r="J433" s="34"/>
      <c r="K433" s="34"/>
    </row>
    <row r="434" spans="4:11" ht="12.75">
      <c r="D434" s="34"/>
      <c r="E434" s="34"/>
      <c r="F434" s="34"/>
      <c r="G434" s="34"/>
      <c r="H434" s="34"/>
      <c r="I434" s="34"/>
      <c r="J434" s="34"/>
      <c r="K434" s="34"/>
    </row>
    <row r="435" spans="4:11" ht="12.75">
      <c r="D435" s="34"/>
      <c r="E435" s="34"/>
      <c r="F435" s="34"/>
      <c r="G435" s="34"/>
      <c r="H435" s="34"/>
      <c r="I435" s="34"/>
      <c r="J435" s="34"/>
      <c r="K435" s="34"/>
    </row>
    <row r="436" spans="4:11" ht="12.75">
      <c r="D436" s="34"/>
      <c r="E436" s="34"/>
      <c r="F436" s="34"/>
      <c r="G436" s="34"/>
      <c r="H436" s="34"/>
      <c r="I436" s="34"/>
      <c r="J436" s="34"/>
      <c r="K436" s="34"/>
    </row>
    <row r="437" spans="4:11" ht="12.75">
      <c r="D437" s="34"/>
      <c r="E437" s="34"/>
      <c r="F437" s="34"/>
      <c r="G437" s="34"/>
      <c r="H437" s="34"/>
      <c r="I437" s="34"/>
      <c r="J437" s="34"/>
      <c r="K437" s="34"/>
    </row>
    <row r="438" spans="4:11" ht="12.75">
      <c r="D438" s="34"/>
      <c r="E438" s="34"/>
      <c r="F438" s="34"/>
      <c r="G438" s="34"/>
      <c r="H438" s="34"/>
      <c r="I438" s="34"/>
      <c r="J438" s="34"/>
      <c r="K438" s="34"/>
    </row>
    <row r="439" spans="4:11" ht="12.75">
      <c r="D439" s="34"/>
      <c r="E439" s="34"/>
      <c r="F439" s="34"/>
      <c r="G439" s="34"/>
      <c r="H439" s="34"/>
      <c r="I439" s="34"/>
      <c r="J439" s="34"/>
      <c r="K439" s="34"/>
    </row>
    <row r="440" spans="4:11" ht="12.75">
      <c r="D440" s="34"/>
      <c r="E440" s="34"/>
      <c r="F440" s="34"/>
      <c r="G440" s="34"/>
      <c r="H440" s="34"/>
      <c r="I440" s="34"/>
      <c r="J440" s="34"/>
      <c r="K440" s="34"/>
    </row>
    <row r="441" spans="4:11" ht="12.75">
      <c r="D441" s="34"/>
      <c r="E441" s="34"/>
      <c r="F441" s="34"/>
      <c r="G441" s="34"/>
      <c r="H441" s="34"/>
      <c r="I441" s="34"/>
      <c r="J441" s="34"/>
      <c r="K441" s="34"/>
    </row>
    <row r="442" spans="4:11" ht="12.75">
      <c r="D442" s="34"/>
      <c r="E442" s="34"/>
      <c r="F442" s="34"/>
      <c r="G442" s="34"/>
      <c r="H442" s="34"/>
      <c r="I442" s="34"/>
      <c r="J442" s="34"/>
      <c r="K442" s="34"/>
    </row>
    <row r="443" spans="4:11" ht="12.75">
      <c r="D443" s="34"/>
      <c r="E443" s="34"/>
      <c r="F443" s="34"/>
      <c r="G443" s="34"/>
      <c r="H443" s="34"/>
      <c r="I443" s="34"/>
      <c r="J443" s="34"/>
      <c r="K443" s="34"/>
    </row>
    <row r="444" spans="4:11" ht="12.75">
      <c r="D444" s="34"/>
      <c r="E444" s="34"/>
      <c r="F444" s="34"/>
      <c r="G444" s="34"/>
      <c r="H444" s="34"/>
      <c r="I444" s="34"/>
      <c r="J444" s="34"/>
      <c r="K444" s="34"/>
    </row>
    <row r="445" spans="4:11" ht="12.75">
      <c r="D445" s="34"/>
      <c r="E445" s="34"/>
      <c r="F445" s="34"/>
      <c r="G445" s="34"/>
      <c r="H445" s="34"/>
      <c r="I445" s="34"/>
      <c r="J445" s="34"/>
      <c r="K445" s="34"/>
    </row>
    <row r="446" spans="4:11" ht="12.75">
      <c r="D446" s="34"/>
      <c r="E446" s="34"/>
      <c r="F446" s="34"/>
      <c r="G446" s="34"/>
      <c r="H446" s="34"/>
      <c r="I446" s="34"/>
      <c r="J446" s="34"/>
      <c r="K446" s="34"/>
    </row>
    <row r="447" spans="4:11" ht="12.75">
      <c r="D447" s="34"/>
      <c r="E447" s="34"/>
      <c r="F447" s="34"/>
      <c r="G447" s="34"/>
      <c r="H447" s="34"/>
      <c r="I447" s="34"/>
      <c r="J447" s="34"/>
      <c r="K447" s="34"/>
    </row>
  </sheetData>
  <sheetProtection/>
  <mergeCells count="3">
    <mergeCell ref="A2:N2"/>
    <mergeCell ref="A1:N1"/>
    <mergeCell ref="A335:K335"/>
  </mergeCells>
  <printOptions/>
  <pageMargins left="0.25" right="0.25" top="0.5" bottom="0.5" header="0.5" footer="0.5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0.28125" style="0" customWidth="1"/>
    <col min="4" max="4" width="11.421875" style="0" customWidth="1"/>
    <col min="5" max="5" width="10.28125" style="0" customWidth="1"/>
  </cols>
  <sheetData>
    <row r="1" spans="1:6" ht="12.75">
      <c r="A1" t="s">
        <v>57</v>
      </c>
      <c r="B1">
        <v>240186</v>
      </c>
      <c r="D1" t="s">
        <v>58</v>
      </c>
      <c r="E1" t="s">
        <v>57</v>
      </c>
      <c r="F1" t="s">
        <v>59</v>
      </c>
    </row>
    <row r="2" spans="1:6" ht="12.75">
      <c r="A2" t="s">
        <v>60</v>
      </c>
      <c r="B2">
        <v>-36500</v>
      </c>
      <c r="D2" t="s">
        <v>61</v>
      </c>
      <c r="E2" t="s">
        <v>60</v>
      </c>
      <c r="F2" t="s">
        <v>62</v>
      </c>
    </row>
    <row r="3" spans="1:6" ht="12.75">
      <c r="A3" t="s">
        <v>63</v>
      </c>
      <c r="B3">
        <v>55783</v>
      </c>
      <c r="D3" t="s">
        <v>64</v>
      </c>
      <c r="E3" t="s">
        <v>63</v>
      </c>
      <c r="F3" t="s">
        <v>65</v>
      </c>
    </row>
    <row r="4" spans="1:6" ht="12.75">
      <c r="A4" t="s">
        <v>66</v>
      </c>
      <c r="B4">
        <v>88549</v>
      </c>
      <c r="D4" t="s">
        <v>67</v>
      </c>
      <c r="E4" t="s">
        <v>66</v>
      </c>
      <c r="F4" t="s">
        <v>68</v>
      </c>
    </row>
    <row r="5" spans="1:6" ht="12.75">
      <c r="A5" t="s">
        <v>69</v>
      </c>
      <c r="B5">
        <v>15628</v>
      </c>
      <c r="D5" t="s">
        <v>70</v>
      </c>
      <c r="E5" t="s">
        <v>69</v>
      </c>
      <c r="F5" t="s">
        <v>71</v>
      </c>
    </row>
    <row r="6" spans="1:6" ht="12.75">
      <c r="A6" t="s">
        <v>72</v>
      </c>
      <c r="B6">
        <v>9381</v>
      </c>
      <c r="D6" t="s">
        <v>73</v>
      </c>
      <c r="E6" t="s">
        <v>72</v>
      </c>
      <c r="F6" t="s">
        <v>74</v>
      </c>
    </row>
    <row r="7" spans="1:6" ht="12.75">
      <c r="A7" t="s">
        <v>75</v>
      </c>
      <c r="B7">
        <v>45522</v>
      </c>
      <c r="D7" t="s">
        <v>76</v>
      </c>
      <c r="E7" t="s">
        <v>75</v>
      </c>
      <c r="F7" t="s">
        <v>77</v>
      </c>
    </row>
    <row r="8" spans="1:6" ht="12.75">
      <c r="A8" t="s">
        <v>78</v>
      </c>
      <c r="B8">
        <v>157350</v>
      </c>
      <c r="D8" t="s">
        <v>79</v>
      </c>
      <c r="E8" t="s">
        <v>78</v>
      </c>
      <c r="F8" t="s">
        <v>80</v>
      </c>
    </row>
    <row r="9" spans="1:6" ht="12.75">
      <c r="A9" t="s">
        <v>81</v>
      </c>
      <c r="B9">
        <v>-1250</v>
      </c>
      <c r="D9" t="s">
        <v>82</v>
      </c>
      <c r="E9" t="s">
        <v>81</v>
      </c>
      <c r="F9" t="s">
        <v>83</v>
      </c>
    </row>
    <row r="10" spans="1:6" ht="12.75">
      <c r="A10" t="s">
        <v>84</v>
      </c>
      <c r="B10">
        <v>83900</v>
      </c>
      <c r="D10" t="s">
        <v>85</v>
      </c>
      <c r="E10" t="s">
        <v>84</v>
      </c>
      <c r="F10" t="s">
        <v>86</v>
      </c>
    </row>
    <row r="11" spans="1:6" ht="12.75">
      <c r="A11" t="s">
        <v>87</v>
      </c>
      <c r="B11">
        <v>20197</v>
      </c>
      <c r="D11" t="s">
        <v>88</v>
      </c>
      <c r="E11" t="s">
        <v>87</v>
      </c>
      <c r="F11" t="s">
        <v>89</v>
      </c>
    </row>
    <row r="12" spans="1:6" ht="12.75">
      <c r="A12" t="s">
        <v>90</v>
      </c>
      <c r="B12">
        <v>195655</v>
      </c>
      <c r="D12" t="s">
        <v>91</v>
      </c>
      <c r="E12" t="s">
        <v>90</v>
      </c>
      <c r="F12" t="s">
        <v>92</v>
      </c>
    </row>
    <row r="13" spans="1:5" ht="12.75">
      <c r="A13" t="s">
        <v>93</v>
      </c>
      <c r="B13">
        <v>6200</v>
      </c>
      <c r="D13" t="s">
        <v>94</v>
      </c>
      <c r="E13" t="s">
        <v>93</v>
      </c>
    </row>
    <row r="14" spans="1:5" ht="12.75">
      <c r="A14" t="s">
        <v>95</v>
      </c>
      <c r="B14">
        <v>1000</v>
      </c>
      <c r="D14" t="s">
        <v>96</v>
      </c>
      <c r="E14" t="s">
        <v>95</v>
      </c>
    </row>
    <row r="15" spans="1:6" ht="12.75">
      <c r="A15" t="s">
        <v>97</v>
      </c>
      <c r="B15">
        <v>43250</v>
      </c>
      <c r="D15" t="s">
        <v>98</v>
      </c>
      <c r="E15" t="s">
        <v>97</v>
      </c>
      <c r="F15" t="s">
        <v>99</v>
      </c>
    </row>
    <row r="16" spans="1:5" ht="12.75">
      <c r="A16" t="s">
        <v>100</v>
      </c>
      <c r="B16">
        <v>5850</v>
      </c>
      <c r="D16" t="s">
        <v>101</v>
      </c>
      <c r="E16" t="s">
        <v>100</v>
      </c>
    </row>
    <row r="17" spans="1:6" ht="12.75">
      <c r="A17" t="s">
        <v>102</v>
      </c>
      <c r="B17">
        <v>33908</v>
      </c>
      <c r="D17" t="s">
        <v>103</v>
      </c>
      <c r="E17" t="s">
        <v>102</v>
      </c>
      <c r="F17" t="s">
        <v>104</v>
      </c>
    </row>
    <row r="18" spans="1:5" ht="12.75">
      <c r="A18" t="s">
        <v>105</v>
      </c>
      <c r="B18">
        <v>5500</v>
      </c>
      <c r="D18" t="s">
        <v>106</v>
      </c>
      <c r="E18" t="s">
        <v>105</v>
      </c>
    </row>
    <row r="19" spans="1:5" ht="12.75">
      <c r="A19" t="s">
        <v>107</v>
      </c>
      <c r="B19">
        <v>100650</v>
      </c>
      <c r="D19" t="s">
        <v>106</v>
      </c>
      <c r="E19" t="s">
        <v>107</v>
      </c>
    </row>
    <row r="20" spans="1:6" ht="12.75">
      <c r="A20" t="s">
        <v>108</v>
      </c>
      <c r="B20">
        <v>2847</v>
      </c>
      <c r="D20" t="s">
        <v>109</v>
      </c>
      <c r="E20" t="s">
        <v>108</v>
      </c>
      <c r="F20" t="s">
        <v>110</v>
      </c>
    </row>
    <row r="21" spans="1:5" ht="12.75">
      <c r="A21" t="s">
        <v>111</v>
      </c>
      <c r="B21">
        <v>1000</v>
      </c>
      <c r="D21" t="s">
        <v>112</v>
      </c>
      <c r="E21" t="s">
        <v>111</v>
      </c>
    </row>
    <row r="22" spans="1:5" ht="12.75">
      <c r="A22" t="s">
        <v>113</v>
      </c>
      <c r="B22">
        <v>13000</v>
      </c>
      <c r="D22" t="s">
        <v>114</v>
      </c>
      <c r="E22" t="s">
        <v>113</v>
      </c>
    </row>
    <row r="23" spans="1:5" ht="12.75">
      <c r="A23" t="s">
        <v>115</v>
      </c>
      <c r="B23">
        <v>520722</v>
      </c>
      <c r="D23" t="s">
        <v>116</v>
      </c>
      <c r="E23" t="s">
        <v>115</v>
      </c>
    </row>
    <row r="24" spans="1:6" ht="12.75">
      <c r="A24" t="s">
        <v>117</v>
      </c>
      <c r="B24">
        <v>145252</v>
      </c>
      <c r="D24" t="s">
        <v>118</v>
      </c>
      <c r="E24" t="s">
        <v>117</v>
      </c>
      <c r="F24" t="s">
        <v>119</v>
      </c>
    </row>
    <row r="25" spans="1:5" ht="12.75">
      <c r="A25" t="s">
        <v>120</v>
      </c>
      <c r="B25">
        <v>199123</v>
      </c>
      <c r="D25" t="s">
        <v>121</v>
      </c>
      <c r="E25" t="s">
        <v>120</v>
      </c>
    </row>
    <row r="26" spans="1:5" ht="12.75">
      <c r="A26" t="s">
        <v>122</v>
      </c>
      <c r="B26">
        <v>-4000</v>
      </c>
      <c r="D26" t="s">
        <v>123</v>
      </c>
      <c r="E26" t="s">
        <v>122</v>
      </c>
    </row>
    <row r="27" spans="1:6" ht="12.75">
      <c r="A27" t="s">
        <v>124</v>
      </c>
      <c r="B27">
        <v>234172</v>
      </c>
      <c r="D27" t="s">
        <v>125</v>
      </c>
      <c r="E27" t="s">
        <v>124</v>
      </c>
      <c r="F27" t="s">
        <v>126</v>
      </c>
    </row>
    <row r="28" spans="1:6" ht="12.75">
      <c r="A28" t="s">
        <v>127</v>
      </c>
      <c r="B28">
        <v>78899</v>
      </c>
      <c r="D28" t="s">
        <v>128</v>
      </c>
      <c r="E28" t="s">
        <v>127</v>
      </c>
      <c r="F28" t="s">
        <v>129</v>
      </c>
    </row>
    <row r="29" spans="1:5" ht="12.75">
      <c r="A29" t="s">
        <v>130</v>
      </c>
      <c r="B29">
        <v>200</v>
      </c>
      <c r="D29" t="s">
        <v>128</v>
      </c>
      <c r="E29" t="s">
        <v>130</v>
      </c>
    </row>
    <row r="30" spans="1:6" ht="12.75">
      <c r="A30" t="s">
        <v>131</v>
      </c>
      <c r="B30">
        <v>21125</v>
      </c>
      <c r="D30" t="s">
        <v>132</v>
      </c>
      <c r="E30" t="s">
        <v>131</v>
      </c>
      <c r="F30" t="s">
        <v>133</v>
      </c>
    </row>
    <row r="31" spans="1:6" ht="12.75">
      <c r="A31" t="s">
        <v>134</v>
      </c>
      <c r="B31">
        <v>94763</v>
      </c>
      <c r="D31" t="s">
        <v>114</v>
      </c>
      <c r="E31" t="s">
        <v>134</v>
      </c>
      <c r="F31" t="s">
        <v>135</v>
      </c>
    </row>
    <row r="32" spans="1:6" ht="12.75">
      <c r="A32" t="s">
        <v>136</v>
      </c>
      <c r="B32">
        <v>157524</v>
      </c>
      <c r="D32" t="s">
        <v>123</v>
      </c>
      <c r="E32" t="s">
        <v>136</v>
      </c>
      <c r="F32" t="s">
        <v>137</v>
      </c>
    </row>
    <row r="33" spans="1:6" ht="12.75">
      <c r="A33" t="s">
        <v>138</v>
      </c>
      <c r="B33">
        <v>45738</v>
      </c>
      <c r="D33" t="s">
        <v>116</v>
      </c>
      <c r="E33" t="s">
        <v>138</v>
      </c>
      <c r="F33" t="s">
        <v>139</v>
      </c>
    </row>
    <row r="34" spans="1:6" ht="12.75">
      <c r="A34" t="s">
        <v>140</v>
      </c>
      <c r="B34">
        <v>25850</v>
      </c>
      <c r="D34" t="s">
        <v>112</v>
      </c>
      <c r="E34" t="s">
        <v>140</v>
      </c>
      <c r="F34" t="s">
        <v>141</v>
      </c>
    </row>
    <row r="35" spans="1:6" ht="12.75">
      <c r="A35" t="s">
        <v>142</v>
      </c>
      <c r="B35">
        <v>83176</v>
      </c>
      <c r="D35" t="s">
        <v>101</v>
      </c>
      <c r="E35" t="s">
        <v>142</v>
      </c>
      <c r="F35" t="s">
        <v>143</v>
      </c>
    </row>
    <row r="36" spans="1:6" ht="12.75">
      <c r="A36" t="s">
        <v>144</v>
      </c>
      <c r="B36">
        <v>60618</v>
      </c>
      <c r="D36" t="s">
        <v>94</v>
      </c>
      <c r="E36" t="s">
        <v>144</v>
      </c>
      <c r="F36" t="s">
        <v>145</v>
      </c>
    </row>
    <row r="37" spans="1:6" ht="12.75">
      <c r="A37" t="s">
        <v>146</v>
      </c>
      <c r="B37">
        <v>145307</v>
      </c>
      <c r="D37" t="s">
        <v>96</v>
      </c>
      <c r="E37" t="s">
        <v>146</v>
      </c>
      <c r="F37" t="s">
        <v>147</v>
      </c>
    </row>
    <row r="38" spans="1:6" ht="12.75">
      <c r="A38" t="s">
        <v>148</v>
      </c>
      <c r="B38">
        <v>188189</v>
      </c>
      <c r="D38" t="s">
        <v>106</v>
      </c>
      <c r="E38" t="s">
        <v>148</v>
      </c>
      <c r="F38" t="s">
        <v>149</v>
      </c>
    </row>
    <row r="39" spans="1:6" ht="12.75">
      <c r="A39" t="s">
        <v>150</v>
      </c>
      <c r="B39">
        <v>12000</v>
      </c>
      <c r="D39" t="s">
        <v>121</v>
      </c>
      <c r="E39" t="s">
        <v>150</v>
      </c>
      <c r="F39" t="s">
        <v>151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1.421875" style="0" customWidth="1"/>
    <col min="4" max="4" width="10.28125" style="0" customWidth="1"/>
  </cols>
  <sheetData>
    <row r="1" spans="1:5" ht="12.75">
      <c r="A1" t="s">
        <v>57</v>
      </c>
      <c r="B1">
        <v>225433</v>
      </c>
      <c r="C1" t="s">
        <v>58</v>
      </c>
      <c r="D1" t="s">
        <v>57</v>
      </c>
      <c r="E1" t="s">
        <v>59</v>
      </c>
    </row>
    <row r="2" spans="1:5" ht="12.75">
      <c r="A2" t="s">
        <v>60</v>
      </c>
      <c r="B2">
        <v>450</v>
      </c>
      <c r="C2" t="s">
        <v>61</v>
      </c>
      <c r="D2" t="s">
        <v>60</v>
      </c>
      <c r="E2" t="s">
        <v>62</v>
      </c>
    </row>
    <row r="3" spans="1:5" ht="12.75">
      <c r="A3" t="s">
        <v>63</v>
      </c>
      <c r="B3">
        <v>302046</v>
      </c>
      <c r="C3" t="s">
        <v>64</v>
      </c>
      <c r="D3" t="s">
        <v>63</v>
      </c>
      <c r="E3" t="s">
        <v>65</v>
      </c>
    </row>
    <row r="4" spans="1:4" ht="12.75">
      <c r="A4" t="s">
        <v>66</v>
      </c>
      <c r="B4">
        <v>69894</v>
      </c>
      <c r="C4" t="s">
        <v>67</v>
      </c>
      <c r="D4" t="s">
        <v>66</v>
      </c>
    </row>
    <row r="5" spans="1:5" ht="12.75">
      <c r="A5" t="s">
        <v>69</v>
      </c>
      <c r="B5">
        <v>166111</v>
      </c>
      <c r="C5" t="s">
        <v>70</v>
      </c>
      <c r="D5" t="s">
        <v>69</v>
      </c>
      <c r="E5" t="s">
        <v>71</v>
      </c>
    </row>
    <row r="6" spans="1:5" ht="12.75">
      <c r="A6" t="s">
        <v>72</v>
      </c>
      <c r="B6">
        <v>4125</v>
      </c>
      <c r="C6" t="s">
        <v>73</v>
      </c>
      <c r="D6" t="s">
        <v>72</v>
      </c>
      <c r="E6" t="s">
        <v>74</v>
      </c>
    </row>
    <row r="7" spans="1:4" ht="12.75">
      <c r="A7" t="s">
        <v>152</v>
      </c>
      <c r="B7">
        <v>8000</v>
      </c>
      <c r="C7" t="s">
        <v>106</v>
      </c>
      <c r="D7" t="s">
        <v>152</v>
      </c>
    </row>
    <row r="8" spans="1:5" ht="12.75">
      <c r="A8" t="s">
        <v>75</v>
      </c>
      <c r="B8">
        <v>164438</v>
      </c>
      <c r="C8" t="s">
        <v>76</v>
      </c>
      <c r="D8" t="s">
        <v>75</v>
      </c>
      <c r="E8" t="s">
        <v>77</v>
      </c>
    </row>
    <row r="9" spans="1:5" ht="12.75">
      <c r="A9" t="s">
        <v>78</v>
      </c>
      <c r="B9">
        <v>491470</v>
      </c>
      <c r="C9" t="s">
        <v>79</v>
      </c>
      <c r="D9" t="s">
        <v>78</v>
      </c>
      <c r="E9" t="s">
        <v>80</v>
      </c>
    </row>
    <row r="10" spans="1:5" ht="12.75">
      <c r="A10" t="s">
        <v>81</v>
      </c>
      <c r="B10">
        <v>187794</v>
      </c>
      <c r="C10" t="s">
        <v>82</v>
      </c>
      <c r="D10" t="s">
        <v>81</v>
      </c>
      <c r="E10" t="s">
        <v>83</v>
      </c>
    </row>
    <row r="11" spans="1:5" ht="12.75">
      <c r="A11" t="s">
        <v>84</v>
      </c>
      <c r="B11">
        <v>115388</v>
      </c>
      <c r="C11" t="s">
        <v>85</v>
      </c>
      <c r="D11" t="s">
        <v>84</v>
      </c>
      <c r="E11" t="s">
        <v>86</v>
      </c>
    </row>
    <row r="12" spans="1:5" ht="12.75">
      <c r="A12" t="s">
        <v>87</v>
      </c>
      <c r="B12">
        <v>187237</v>
      </c>
      <c r="C12" t="s">
        <v>88</v>
      </c>
      <c r="D12" t="s">
        <v>87</v>
      </c>
      <c r="E12" t="s">
        <v>89</v>
      </c>
    </row>
    <row r="13" spans="1:5" ht="12.75">
      <c r="A13" t="s">
        <v>90</v>
      </c>
      <c r="B13">
        <v>41000</v>
      </c>
      <c r="C13" t="s">
        <v>91</v>
      </c>
      <c r="D13" t="s">
        <v>90</v>
      </c>
      <c r="E13" t="s">
        <v>92</v>
      </c>
    </row>
    <row r="14" spans="1:5" ht="12.75">
      <c r="A14" t="s">
        <v>97</v>
      </c>
      <c r="B14">
        <v>22800</v>
      </c>
      <c r="C14" t="s">
        <v>98</v>
      </c>
      <c r="D14" t="s">
        <v>97</v>
      </c>
      <c r="E14" t="s">
        <v>99</v>
      </c>
    </row>
    <row r="15" spans="1:4" ht="12.75">
      <c r="A15" t="s">
        <v>100</v>
      </c>
      <c r="B15">
        <v>2500</v>
      </c>
      <c r="C15" t="s">
        <v>101</v>
      </c>
      <c r="D15" t="s">
        <v>100</v>
      </c>
    </row>
    <row r="16" spans="1:5" ht="12.75">
      <c r="A16" t="s">
        <v>102</v>
      </c>
      <c r="B16">
        <v>167762</v>
      </c>
      <c r="C16" t="s">
        <v>103</v>
      </c>
      <c r="D16" t="s">
        <v>102</v>
      </c>
      <c r="E16" t="s">
        <v>104</v>
      </c>
    </row>
    <row r="17" spans="1:4" ht="12.75">
      <c r="A17" t="s">
        <v>105</v>
      </c>
      <c r="B17">
        <v>1500</v>
      </c>
      <c r="C17" t="s">
        <v>106</v>
      </c>
      <c r="D17" t="s">
        <v>105</v>
      </c>
    </row>
    <row r="18" spans="1:5" ht="12.75">
      <c r="A18" t="s">
        <v>108</v>
      </c>
      <c r="B18">
        <v>208833</v>
      </c>
      <c r="C18" t="s">
        <v>109</v>
      </c>
      <c r="D18" t="s">
        <v>108</v>
      </c>
      <c r="E18" t="s">
        <v>153</v>
      </c>
    </row>
    <row r="19" spans="1:4" ht="12.75">
      <c r="A19" t="s">
        <v>115</v>
      </c>
      <c r="B19">
        <v>125504</v>
      </c>
      <c r="C19" t="s">
        <v>116</v>
      </c>
      <c r="D19" t="s">
        <v>115</v>
      </c>
    </row>
    <row r="20" spans="1:5" ht="12.75">
      <c r="A20" t="s">
        <v>117</v>
      </c>
      <c r="B20">
        <v>18412</v>
      </c>
      <c r="C20" t="s">
        <v>118</v>
      </c>
      <c r="D20" t="s">
        <v>117</v>
      </c>
      <c r="E20" t="s">
        <v>119</v>
      </c>
    </row>
    <row r="21" spans="1:4" ht="12.75">
      <c r="A21" t="s">
        <v>120</v>
      </c>
      <c r="B21">
        <v>2000</v>
      </c>
      <c r="C21" t="s">
        <v>121</v>
      </c>
      <c r="D21" t="s">
        <v>120</v>
      </c>
    </row>
    <row r="22" spans="1:4" ht="12.75">
      <c r="A22" t="s">
        <v>122</v>
      </c>
      <c r="B22">
        <v>1500</v>
      </c>
      <c r="C22" t="s">
        <v>123</v>
      </c>
      <c r="D22" t="s">
        <v>122</v>
      </c>
    </row>
    <row r="23" spans="1:5" ht="12.75">
      <c r="A23" t="s">
        <v>124</v>
      </c>
      <c r="B23">
        <v>271532</v>
      </c>
      <c r="C23" t="s">
        <v>125</v>
      </c>
      <c r="D23" t="s">
        <v>124</v>
      </c>
      <c r="E23" t="s">
        <v>126</v>
      </c>
    </row>
    <row r="24" spans="1:5" ht="12.75">
      <c r="A24" t="s">
        <v>127</v>
      </c>
      <c r="B24">
        <v>84300</v>
      </c>
      <c r="C24" t="s">
        <v>128</v>
      </c>
      <c r="D24" t="s">
        <v>127</v>
      </c>
      <c r="E24" t="s">
        <v>129</v>
      </c>
    </row>
    <row r="25" spans="1:5" ht="12.75">
      <c r="A25" t="s">
        <v>131</v>
      </c>
      <c r="B25">
        <v>209954</v>
      </c>
      <c r="C25" t="s">
        <v>132</v>
      </c>
      <c r="D25" t="s">
        <v>131</v>
      </c>
      <c r="E25" t="s">
        <v>133</v>
      </c>
    </row>
    <row r="26" spans="1:5" ht="12.75">
      <c r="A26" t="s">
        <v>134</v>
      </c>
      <c r="B26">
        <v>197174</v>
      </c>
      <c r="C26" t="s">
        <v>114</v>
      </c>
      <c r="D26" t="s">
        <v>134</v>
      </c>
      <c r="E26" t="s">
        <v>135</v>
      </c>
    </row>
    <row r="27" spans="1:5" ht="12.75">
      <c r="A27" t="s">
        <v>136</v>
      </c>
      <c r="B27">
        <v>244120</v>
      </c>
      <c r="C27" t="s">
        <v>123</v>
      </c>
      <c r="D27" t="s">
        <v>136</v>
      </c>
      <c r="E27" t="s">
        <v>137</v>
      </c>
    </row>
    <row r="28" spans="1:5" ht="12.75">
      <c r="A28" t="s">
        <v>138</v>
      </c>
      <c r="B28">
        <v>312159</v>
      </c>
      <c r="C28" t="s">
        <v>116</v>
      </c>
      <c r="D28" t="s">
        <v>138</v>
      </c>
      <c r="E28" t="s">
        <v>139</v>
      </c>
    </row>
    <row r="29" spans="1:5" ht="12.75">
      <c r="A29" t="s">
        <v>140</v>
      </c>
      <c r="B29">
        <v>121950</v>
      </c>
      <c r="C29" t="s">
        <v>112</v>
      </c>
      <c r="D29" t="s">
        <v>140</v>
      </c>
      <c r="E29" t="s">
        <v>141</v>
      </c>
    </row>
    <row r="30" spans="1:5" ht="12.75">
      <c r="A30" t="s">
        <v>142</v>
      </c>
      <c r="B30">
        <v>252803</v>
      </c>
      <c r="C30" t="s">
        <v>101</v>
      </c>
      <c r="D30" t="s">
        <v>142</v>
      </c>
      <c r="E30" t="s">
        <v>143</v>
      </c>
    </row>
    <row r="31" spans="1:5" ht="12.75">
      <c r="A31" t="s">
        <v>144</v>
      </c>
      <c r="B31">
        <v>31500</v>
      </c>
      <c r="C31" t="s">
        <v>94</v>
      </c>
      <c r="D31" t="s">
        <v>144</v>
      </c>
      <c r="E31" t="s">
        <v>145</v>
      </c>
    </row>
    <row r="32" spans="1:5" ht="12.75">
      <c r="A32" t="s">
        <v>146</v>
      </c>
      <c r="B32">
        <v>14500</v>
      </c>
      <c r="C32" t="s">
        <v>96</v>
      </c>
      <c r="D32" t="s">
        <v>146</v>
      </c>
      <c r="E32" t="s">
        <v>147</v>
      </c>
    </row>
    <row r="33" spans="1:5" ht="12.75">
      <c r="A33" t="s">
        <v>148</v>
      </c>
      <c r="B33">
        <v>1058071</v>
      </c>
      <c r="C33" t="s">
        <v>106</v>
      </c>
      <c r="D33" t="s">
        <v>148</v>
      </c>
      <c r="E33" t="s">
        <v>149</v>
      </c>
    </row>
    <row r="34" spans="1:5" ht="12.75">
      <c r="A34" t="s">
        <v>150</v>
      </c>
      <c r="B34">
        <v>129726</v>
      </c>
      <c r="C34" t="s">
        <v>121</v>
      </c>
      <c r="D34" t="s">
        <v>150</v>
      </c>
      <c r="E34" t="s">
        <v>151</v>
      </c>
    </row>
    <row r="35" spans="1:5" ht="12.75">
      <c r="A35" t="s">
        <v>154</v>
      </c>
      <c r="B35">
        <v>371054</v>
      </c>
      <c r="C35" t="s">
        <v>67</v>
      </c>
      <c r="D35" t="s">
        <v>154</v>
      </c>
      <c r="E35" t="s">
        <v>68</v>
      </c>
    </row>
    <row r="36" spans="1:5" ht="12.75">
      <c r="A36" t="s">
        <v>155</v>
      </c>
      <c r="B36">
        <v>840746</v>
      </c>
      <c r="C36" t="s">
        <v>156</v>
      </c>
      <c r="D36" t="s">
        <v>155</v>
      </c>
      <c r="E36" t="s">
        <v>157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J11"/>
    </sheetView>
  </sheetViews>
  <sheetFormatPr defaultColWidth="9.140625" defaultRowHeight="12.75"/>
  <cols>
    <col min="1" max="1" width="25.57421875" style="0" customWidth="1"/>
    <col min="2" max="2" width="4.28125" style="0" customWidth="1"/>
    <col min="3" max="3" width="11.7109375" style="0" customWidth="1"/>
    <col min="4" max="5" width="13.00390625" style="0" customWidth="1"/>
    <col min="6" max="6" width="11.7109375" style="0" customWidth="1"/>
    <col min="7" max="7" width="11.28125" style="0" customWidth="1"/>
    <col min="8" max="8" width="11.7109375" style="0" customWidth="1"/>
    <col min="9" max="9" width="12.28125" style="0" customWidth="1"/>
    <col min="10" max="10" width="11.7109375" style="0" customWidth="1"/>
  </cols>
  <sheetData>
    <row r="1" spans="1:10" ht="12.75">
      <c r="A1" s="7"/>
      <c r="B1" s="1"/>
      <c r="C1" s="2"/>
      <c r="D1" s="2"/>
      <c r="E1" s="3" t="s">
        <v>158</v>
      </c>
      <c r="F1" s="2"/>
      <c r="G1" s="2"/>
      <c r="H1" s="2"/>
      <c r="I1" s="2"/>
      <c r="J1" s="2"/>
    </row>
    <row r="2" spans="1:10" ht="12.75">
      <c r="A2" s="4"/>
      <c r="B2" s="4"/>
      <c r="C2" s="3"/>
      <c r="D2" s="3" t="s">
        <v>0</v>
      </c>
      <c r="E2" s="3" t="s">
        <v>1</v>
      </c>
      <c r="F2" s="3" t="s">
        <v>2</v>
      </c>
      <c r="G2" s="3" t="s">
        <v>3</v>
      </c>
      <c r="H2" s="3"/>
      <c r="I2" s="3" t="s">
        <v>4</v>
      </c>
      <c r="J2" s="3" t="s">
        <v>5</v>
      </c>
    </row>
    <row r="3" spans="1:10" ht="13.5" thickBot="1">
      <c r="A3" s="8" t="s">
        <v>2</v>
      </c>
      <c r="B3" s="5"/>
      <c r="C3" s="6" t="s">
        <v>6</v>
      </c>
      <c r="D3" s="6" t="s">
        <v>7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3.5" thickBot="1">
      <c r="A4" s="9" t="s">
        <v>54</v>
      </c>
      <c r="B4" s="1"/>
      <c r="C4" s="10"/>
      <c r="D4" s="10"/>
      <c r="E4" s="10"/>
      <c r="F4" s="10"/>
      <c r="G4" s="10"/>
      <c r="H4" s="10"/>
      <c r="I4" s="10"/>
      <c r="J4" s="10"/>
    </row>
    <row r="5" spans="1:10" ht="12.75">
      <c r="A5" s="7" t="s">
        <v>55</v>
      </c>
      <c r="B5" s="1" t="s">
        <v>19</v>
      </c>
      <c r="C5" s="10"/>
      <c r="D5" s="10"/>
      <c r="E5" s="10"/>
      <c r="F5" s="10"/>
      <c r="G5" s="10"/>
      <c r="H5" s="10"/>
      <c r="I5" s="10"/>
      <c r="J5" s="10"/>
    </row>
    <row r="6" spans="1:10" ht="12.75">
      <c r="A6" s="4">
        <v>92</v>
      </c>
      <c r="B6" s="1" t="s">
        <v>15</v>
      </c>
      <c r="C6" s="10"/>
      <c r="D6" s="10"/>
      <c r="E6" s="10"/>
      <c r="F6" s="10"/>
      <c r="G6" s="10"/>
      <c r="H6" s="10"/>
      <c r="I6" s="10">
        <v>26855</v>
      </c>
      <c r="J6" s="10">
        <v>43285</v>
      </c>
    </row>
    <row r="7" spans="1:10" ht="12.75">
      <c r="A7" s="4" t="s">
        <v>16</v>
      </c>
      <c r="B7" s="1"/>
      <c r="C7" s="10">
        <f>334164-670</f>
        <v>333494</v>
      </c>
      <c r="D7" s="10">
        <v>251868</v>
      </c>
      <c r="E7" s="10">
        <f>26850</f>
        <v>26850</v>
      </c>
      <c r="F7" s="10">
        <v>0</v>
      </c>
      <c r="G7" s="10">
        <v>0</v>
      </c>
      <c r="H7" s="10">
        <f>296842-670</f>
        <v>296172</v>
      </c>
      <c r="I7" s="10">
        <v>64177</v>
      </c>
      <c r="J7" s="10">
        <v>0</v>
      </c>
    </row>
    <row r="8" spans="1:10" ht="12.75">
      <c r="A8" s="4" t="s">
        <v>17</v>
      </c>
      <c r="B8" s="1"/>
      <c r="C8" s="10">
        <v>913004</v>
      </c>
      <c r="D8" s="10">
        <v>767630</v>
      </c>
      <c r="E8" s="10">
        <v>121950</v>
      </c>
      <c r="F8" s="10">
        <v>0</v>
      </c>
      <c r="G8" s="10">
        <v>0</v>
      </c>
      <c r="H8" s="10">
        <v>478521</v>
      </c>
      <c r="I8" s="10">
        <v>498661</v>
      </c>
      <c r="J8" s="10">
        <v>13611</v>
      </c>
    </row>
    <row r="9" spans="1:10" ht="12.75">
      <c r="A9" s="4" t="s">
        <v>18</v>
      </c>
      <c r="B9" s="1"/>
      <c r="C9" s="10">
        <v>4072878</v>
      </c>
      <c r="D9" s="10">
        <v>3611000</v>
      </c>
      <c r="E9" s="10">
        <v>386704</v>
      </c>
      <c r="F9" s="10">
        <v>0</v>
      </c>
      <c r="G9" s="10">
        <v>0</v>
      </c>
      <c r="H9" s="10">
        <v>3846089</v>
      </c>
      <c r="I9" s="10">
        <v>723722</v>
      </c>
      <c r="J9" s="10">
        <v>0</v>
      </c>
    </row>
    <row r="10" spans="1:10" ht="14.25" customHeight="1">
      <c r="A10" s="7" t="s">
        <v>56</v>
      </c>
      <c r="B10" s="1" t="s">
        <v>14</v>
      </c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4" t="s">
        <v>18</v>
      </c>
      <c r="B11" s="1" t="s">
        <v>20</v>
      </c>
      <c r="C11" s="10">
        <v>4409161</v>
      </c>
      <c r="D11" s="10">
        <v>3676865</v>
      </c>
      <c r="E11" s="10">
        <v>605512</v>
      </c>
      <c r="F11" s="10">
        <v>0</v>
      </c>
      <c r="G11" s="10">
        <v>0</v>
      </c>
      <c r="H11" s="10">
        <v>4373953</v>
      </c>
      <c r="I11" s="10">
        <v>77575</v>
      </c>
      <c r="J11" s="10">
        <v>0</v>
      </c>
    </row>
    <row r="12" spans="1:10" ht="12.75">
      <c r="A12" s="7"/>
      <c r="B12" s="12"/>
      <c r="C12" s="10"/>
      <c r="D12" s="10"/>
      <c r="E12" s="10"/>
      <c r="F12" s="10"/>
      <c r="G12" s="10"/>
      <c r="H12" s="10"/>
      <c r="I12" s="10"/>
      <c r="J12" s="10"/>
    </row>
    <row r="13" spans="1:10" ht="12.75">
      <c r="A13" s="4"/>
      <c r="B13" s="1"/>
      <c r="C13" s="10"/>
      <c r="D13" s="10"/>
      <c r="E13" s="10"/>
      <c r="F13" s="10"/>
      <c r="G13" s="10"/>
      <c r="H13" s="10"/>
      <c r="I13" s="10"/>
      <c r="J13" s="10"/>
    </row>
    <row r="14" spans="1:10" ht="12.75">
      <c r="A14" s="11"/>
      <c r="B14" s="1"/>
      <c r="C14" s="10"/>
      <c r="D14" s="10"/>
      <c r="E14" s="10"/>
      <c r="F14" s="10"/>
      <c r="G14" s="10"/>
      <c r="H14" s="10"/>
      <c r="I14" s="10"/>
      <c r="J14" s="10"/>
    </row>
    <row r="15" spans="1:10" ht="12.75">
      <c r="A15" s="4"/>
      <c r="B15" s="1"/>
      <c r="C15" s="10"/>
      <c r="D15" s="10"/>
      <c r="E15" s="10"/>
      <c r="F15" s="10"/>
      <c r="G15" s="10"/>
      <c r="H15" s="10"/>
      <c r="I15" s="10"/>
      <c r="J15" s="10"/>
    </row>
    <row r="16" spans="2:10" ht="12.75">
      <c r="B16" s="1"/>
      <c r="C16" s="10"/>
      <c r="D16" s="10"/>
      <c r="E16" s="10"/>
      <c r="F16" s="10"/>
      <c r="G16" s="10"/>
      <c r="H16" s="10"/>
      <c r="I16" s="10"/>
      <c r="J16" s="10"/>
    </row>
    <row r="17" spans="1:10" ht="12.75">
      <c r="A17" s="11"/>
      <c r="B17" s="1"/>
      <c r="C17" s="10"/>
      <c r="D17" s="10"/>
      <c r="E17" s="10"/>
      <c r="F17" s="10"/>
      <c r="G17" s="10"/>
      <c r="H17" s="10"/>
      <c r="I17" s="10"/>
      <c r="J17" s="10"/>
    </row>
    <row r="18" spans="1:10" ht="12.75">
      <c r="A18" s="4"/>
      <c r="B18" s="1"/>
      <c r="C18" s="10"/>
      <c r="D18" s="10"/>
      <c r="E18" s="10"/>
      <c r="F18" s="10"/>
      <c r="G18" s="10"/>
      <c r="H18" s="10"/>
      <c r="I18" s="10"/>
      <c r="J18" s="10"/>
    </row>
    <row r="19" spans="1:10" ht="12.75">
      <c r="A19" s="13"/>
      <c r="B19" s="1"/>
      <c r="C19" s="10"/>
      <c r="D19" s="10"/>
      <c r="E19" s="10"/>
      <c r="F19" s="10"/>
      <c r="G19" s="10"/>
      <c r="H19" s="10"/>
      <c r="I19" s="10"/>
      <c r="J19" s="10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Senate Six Year 98</dc:title>
  <dc:subject>through 6/30/97</dc:subject>
  <dc:creator>Preferred Customer</dc:creator>
  <cp:keywords/>
  <dc:description/>
  <cp:lastModifiedBy> </cp:lastModifiedBy>
  <cp:lastPrinted>2009-09-11T15:31:46Z</cp:lastPrinted>
  <dcterms:created xsi:type="dcterms:W3CDTF">1998-07-29T15:25:02Z</dcterms:created>
  <dcterms:modified xsi:type="dcterms:W3CDTF">2009-09-11T15:31:47Z</dcterms:modified>
  <cp:category/>
  <cp:version/>
  <cp:contentType/>
  <cp:contentStatus/>
</cp:coreProperties>
</file>