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<sst xmlns="http://schemas.openxmlformats.org/spreadsheetml/2006/main" count="27" uniqueCount="19">
  <si>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Median Receipts of House Candidates</t>
  </si>
  <si>
    <t>Through June 30 of the Election Year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</si>
  <si>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</si>
  <si>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</si>
  <si>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</si>
  <si>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</si>
  <si>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</si>
  <si>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Note: includes only candidates who reported raising some money before June 30.</t>
  </si>
  <si>
    <t>Number of House Nonincumbents Who</t>
  </si>
  <si>
    <t>Reported receipts of at least $50,000</t>
  </si>
  <si>
    <t>by June 30 of the Election Year</t>
  </si>
  <si>
    <t>No. of Challengers</t>
  </si>
  <si>
    <t>No. of Open Seats</t>
  </si>
  <si>
    <t>Total Number of Incumbents Seeking Reelection</t>
  </si>
  <si>
    <t>and Number of Open Seat Districts</t>
  </si>
  <si>
    <t>No. of Incumbents</t>
  </si>
  <si>
    <t>(The number of incumbents plus open seats does not always equal the total number</t>
  </si>
  <si>
    <t>of districts because some districts had two incumbents running.)</t>
  </si>
  <si>
    <t>Reported receipts of at least $200,000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</si>
</sst>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N22" sqref="N22:N28"/>
    </sheetView>
  </sheetViews>
  <sheetFormatPr defaultColWidth="9.140625" defaultRowHeight="12.75"/>
  <cols>
    <col min="2" max="2" width="14.28125" style="0" customWidth="1"/>
    <col min="3" max="6" width="9.28125" style="0" bestFit="1" customWidth="1"/>
    <col min="7" max="7" width="10.28125" style="0" customWidth="1"/>
    <col min="12" max="12" width="9.8515625" style="0" customWidth="1"/>
  </cols>
  <sheetData>
    <row r="1" ht="12.75">
      <c r="E1" t="s">
        <v>0</v>
      </c>
    </row>
    <row r="2" ht="12.75">
      <c r="E2" t="s">
        <v>1</v>
      </c>
    </row>
    <row r="4" spans="3:12" ht="12.75">
      <c r="C4" s="1">
        <v>1988</v>
      </c>
      <c r="D4" s="1">
        <v>1990</v>
      </c>
      <c r="E4" s="1">
        <v>1992</v>
      </c>
      <c r="F4" s="1">
        <v>1994</v>
      </c>
      <c r="G4" s="1">
        <v>1996</v>
      </c>
      <c r="H4" s="1">
        <v>1998</v>
      </c>
      <c r="I4" s="1">
        <v>2000</v>
      </c>
      <c r="J4" s="1">
        <v>2002</v>
      </c>
      <c r="K4" s="1">
        <v>2004</v>
      </c>
      <c r="L4" s="1">
        <v>2006</v>
      </c>
    </row>
    <row r="5" ht="12.75">
      <c r="B5" t="s">
        <v>2</v>
      </c>
    </row>
    <row r="6" spans="2:12" ht="12.75">
      <c r="B6" t="s">
        <v>3</v>
      </c>
      <c r="C6" s="3">
        <v>221594</v>
      </c>
      <c r="D6" s="3">
        <v>247997</v>
      </c>
      <c r="E6" s="3">
        <v>273561</v>
      </c>
      <c r="F6" s="3">
        <v>313579</v>
      </c>
      <c r="G6" s="3">
        <v>296826</v>
      </c>
      <c r="H6" s="2">
        <f>(349039+348165)/2</f>
        <v>348602</v>
      </c>
      <c r="I6" s="2">
        <f>(440602+446162)/2</f>
        <v>443382</v>
      </c>
      <c r="J6" s="2">
        <f>(523985+513341)/2</f>
        <v>518663</v>
      </c>
      <c r="K6" s="2">
        <v>567620</v>
      </c>
      <c r="L6" s="2">
        <f>(622878+622769)/2</f>
        <v>622823.5</v>
      </c>
    </row>
    <row r="7" spans="2:12" ht="12.75">
      <c r="B7" t="s">
        <v>4</v>
      </c>
      <c r="C7" s="3">
        <v>23206</v>
      </c>
      <c r="D7" s="3">
        <v>16813</v>
      </c>
      <c r="E7" s="3">
        <v>22029</v>
      </c>
      <c r="F7" s="3">
        <v>33785</v>
      </c>
      <c r="G7" s="3">
        <f>(36327+35185)/2</f>
        <v>35756</v>
      </c>
      <c r="H7" s="2">
        <f>(44376+44394)/2</f>
        <v>44385</v>
      </c>
      <c r="I7" s="2">
        <v>55741</v>
      </c>
      <c r="J7" s="2">
        <f>(36500+34882)/2</f>
        <v>35691</v>
      </c>
      <c r="K7" s="2">
        <v>29655</v>
      </c>
      <c r="L7" s="2">
        <v>37953</v>
      </c>
    </row>
    <row r="8" spans="2:12" ht="12.75">
      <c r="B8" t="s">
        <v>5</v>
      </c>
      <c r="C8" s="3">
        <v>94088</v>
      </c>
      <c r="D8" s="3">
        <v>70611</v>
      </c>
      <c r="E8" s="3">
        <v>66286</v>
      </c>
      <c r="F8" s="3">
        <v>103677</v>
      </c>
      <c r="G8" s="3">
        <v>123602</v>
      </c>
      <c r="H8" s="2">
        <v>179183</v>
      </c>
      <c r="I8" s="2">
        <f>(87568+91925)/2</f>
        <v>89746.5</v>
      </c>
      <c r="J8" s="2">
        <v>157115</v>
      </c>
      <c r="K8" s="2">
        <v>170937</v>
      </c>
      <c r="L8" s="2">
        <f>(170513+175875)/2</f>
        <v>173194</v>
      </c>
    </row>
    <row r="9" spans="3:12" ht="12.75">
      <c r="C9" s="3"/>
      <c r="D9" s="3"/>
      <c r="E9" s="3"/>
      <c r="F9" s="3"/>
      <c r="G9" s="3"/>
      <c r="H9" s="2"/>
      <c r="I9" s="2"/>
      <c r="J9" s="2"/>
      <c r="K9" s="2"/>
      <c r="L9" s="2"/>
    </row>
    <row r="10" spans="2:12" ht="12.75">
      <c r="B10" t="s">
        <v>6</v>
      </c>
      <c r="C10" s="3"/>
      <c r="D10" s="3"/>
      <c r="E10" s="3"/>
      <c r="F10" s="3"/>
      <c r="G10" s="3"/>
      <c r="H10" s="2"/>
      <c r="I10" s="2"/>
      <c r="J10" s="2"/>
      <c r="K10" s="2"/>
      <c r="L10" s="2"/>
    </row>
    <row r="11" spans="2:12" ht="12.75">
      <c r="B11" t="s">
        <v>3</v>
      </c>
      <c r="C11" s="3">
        <v>227799</v>
      </c>
      <c r="D11" s="3">
        <v>250890</v>
      </c>
      <c r="E11" s="3">
        <v>289428</v>
      </c>
      <c r="F11" s="3">
        <v>287786</v>
      </c>
      <c r="G11" s="3">
        <v>433153</v>
      </c>
      <c r="H11" s="2">
        <f>(419014+422612)/2</f>
        <v>420813</v>
      </c>
      <c r="I11" s="2">
        <v>509981</v>
      </c>
      <c r="J11" s="2">
        <v>561870</v>
      </c>
      <c r="K11" s="2">
        <f>(687095+697773)/2</f>
        <v>692434</v>
      </c>
      <c r="L11" s="2">
        <v>809297</v>
      </c>
    </row>
    <row r="12" spans="2:12" ht="12.75">
      <c r="B12" t="s">
        <v>4</v>
      </c>
      <c r="C12" s="3">
        <v>14823</v>
      </c>
      <c r="D12" s="3">
        <v>18720</v>
      </c>
      <c r="E12" s="3">
        <v>27043</v>
      </c>
      <c r="F12" s="3">
        <v>32375</v>
      </c>
      <c r="G12" s="3">
        <v>34486</v>
      </c>
      <c r="H12" s="2">
        <f>(42663+43277)/2</f>
        <v>42970</v>
      </c>
      <c r="I12" s="2">
        <v>30249</v>
      </c>
      <c r="J12" s="2">
        <v>29811</v>
      </c>
      <c r="K12" s="2">
        <v>41098</v>
      </c>
      <c r="L12" s="2">
        <f>(38049+40615)/2</f>
        <v>39332</v>
      </c>
    </row>
    <row r="13" spans="2:12" ht="12.75">
      <c r="B13" t="s">
        <v>5</v>
      </c>
      <c r="C13" s="3">
        <v>49732</v>
      </c>
      <c r="D13" s="3">
        <v>60403</v>
      </c>
      <c r="E13" s="3">
        <v>55486</v>
      </c>
      <c r="F13" s="3">
        <v>74122</v>
      </c>
      <c r="G13" s="3">
        <f>(80303+81372)/2</f>
        <v>80837.5</v>
      </c>
      <c r="H13" s="2">
        <f>(111435+118804)/2</f>
        <v>115119.5</v>
      </c>
      <c r="I13" s="2">
        <v>201480</v>
      </c>
      <c r="J13" s="2">
        <v>168673</v>
      </c>
      <c r="K13" s="2">
        <v>256126</v>
      </c>
      <c r="L13" s="2">
        <f>(220390+239659)/2</f>
        <v>230024.5</v>
      </c>
    </row>
    <row r="15" ht="12.75">
      <c r="A15" t="s">
        <v>7</v>
      </c>
    </row>
    <row r="19" ht="12.75">
      <c r="E19" t="s">
        <v>8</v>
      </c>
    </row>
    <row r="20" ht="12.75">
      <c r="E20" t="s">
        <v>9</v>
      </c>
    </row>
    <row r="21" ht="12.75">
      <c r="E21" t="s">
        <v>10</v>
      </c>
    </row>
    <row r="22" ht="12.75">
      <c r="N22" s="5"/>
    </row>
    <row r="23" spans="3:14" ht="12.75">
      <c r="C23" s="1">
        <v>1988</v>
      </c>
      <c r="D23" s="1">
        <v>1990</v>
      </c>
      <c r="E23" s="1">
        <v>1992</v>
      </c>
      <c r="F23" s="1">
        <v>1994</v>
      </c>
      <c r="G23" s="1">
        <v>1996</v>
      </c>
      <c r="H23" s="1">
        <v>1998</v>
      </c>
      <c r="I23" s="1">
        <v>2000</v>
      </c>
      <c r="J23" s="1">
        <v>2002</v>
      </c>
      <c r="K23" s="1">
        <v>2004</v>
      </c>
      <c r="L23" s="1">
        <v>2006</v>
      </c>
      <c r="N23" s="5"/>
    </row>
    <row r="24" spans="1:14" ht="12.75">
      <c r="A24" t="s">
        <v>11</v>
      </c>
      <c r="C24" s="4">
        <v>65</v>
      </c>
      <c r="D24" s="4">
        <v>113</v>
      </c>
      <c r="E24" s="4">
        <v>184</v>
      </c>
      <c r="F24" s="4">
        <v>217</v>
      </c>
      <c r="G24" s="4">
        <v>239</v>
      </c>
      <c r="H24" s="4">
        <v>171</v>
      </c>
      <c r="I24" s="4">
        <v>206</v>
      </c>
      <c r="J24" s="4">
        <v>154</v>
      </c>
      <c r="K24" s="4">
        <v>219</v>
      </c>
      <c r="L24" s="4">
        <v>224</v>
      </c>
      <c r="N24" s="5"/>
    </row>
    <row r="25" spans="8:12" ht="12.75">
      <c r="H25" s="4"/>
      <c r="I25" s="4"/>
      <c r="J25" s="4"/>
      <c r="K25" s="4"/>
      <c r="L25" s="4"/>
    </row>
    <row r="26" spans="1:14" ht="12.75">
      <c r="A26" t="s">
        <v>12</v>
      </c>
      <c r="C26" s="4">
        <v>93</v>
      </c>
      <c r="D26" s="4">
        <v>93</v>
      </c>
      <c r="E26" s="4">
        <v>215</v>
      </c>
      <c r="F26" s="4">
        <v>190</v>
      </c>
      <c r="G26" s="4">
        <v>204</v>
      </c>
      <c r="H26" s="4">
        <v>131</v>
      </c>
      <c r="I26" s="4">
        <v>142</v>
      </c>
      <c r="J26" s="4">
        <v>200</v>
      </c>
      <c r="K26" s="4">
        <v>134</v>
      </c>
      <c r="L26" s="4">
        <v>150</v>
      </c>
      <c r="N26" s="5"/>
    </row>
    <row r="27" spans="11:14" ht="12.75">
      <c r="K27" s="4"/>
      <c r="N27" s="5"/>
    </row>
    <row r="28" spans="11:14" ht="12.75">
      <c r="K28" s="4"/>
      <c r="N28" s="5"/>
    </row>
    <row r="29" ht="12.75">
      <c r="E29" t="s">
        <v>8</v>
      </c>
    </row>
    <row r="30" ht="12.75">
      <c r="E30" t="s">
        <v>18</v>
      </c>
    </row>
    <row r="31" ht="12.75">
      <c r="E31" t="s">
        <v>10</v>
      </c>
    </row>
    <row r="33" spans="3:12" ht="12.75">
      <c r="C33" s="1">
        <v>1988</v>
      </c>
      <c r="D33" s="1">
        <v>1990</v>
      </c>
      <c r="E33" s="1">
        <v>1992</v>
      </c>
      <c r="F33" s="1">
        <v>1994</v>
      </c>
      <c r="G33" s="1">
        <v>1996</v>
      </c>
      <c r="H33" s="1">
        <v>1998</v>
      </c>
      <c r="I33" s="1">
        <v>2000</v>
      </c>
      <c r="J33" s="1">
        <v>2002</v>
      </c>
      <c r="K33" s="1">
        <v>2004</v>
      </c>
      <c r="L33" s="1">
        <v>2006</v>
      </c>
    </row>
    <row r="34" spans="1:12" ht="12.75">
      <c r="A34" t="s">
        <v>11</v>
      </c>
      <c r="C34" s="4">
        <v>21</v>
      </c>
      <c r="D34" s="4">
        <v>26</v>
      </c>
      <c r="E34" s="4">
        <v>37</v>
      </c>
      <c r="F34" s="4">
        <v>54</v>
      </c>
      <c r="G34" s="4">
        <v>91</v>
      </c>
      <c r="H34" s="4">
        <v>72</v>
      </c>
      <c r="I34" s="4">
        <v>97</v>
      </c>
      <c r="J34" s="4">
        <v>69</v>
      </c>
      <c r="K34" s="4">
        <v>90</v>
      </c>
      <c r="L34" s="4">
        <v>120</v>
      </c>
    </row>
    <row r="35" spans="8:12" ht="12.75">
      <c r="H35" s="4"/>
      <c r="I35" s="4"/>
      <c r="J35" s="4"/>
      <c r="K35" s="4"/>
      <c r="L35" s="4"/>
    </row>
    <row r="36" spans="1:12" ht="12.75">
      <c r="A36" t="s">
        <v>12</v>
      </c>
      <c r="C36" s="4">
        <v>38</v>
      </c>
      <c r="D36" s="4">
        <v>42</v>
      </c>
      <c r="E36" s="4">
        <v>83</v>
      </c>
      <c r="F36" s="4">
        <v>76</v>
      </c>
      <c r="G36" s="4">
        <v>90</v>
      </c>
      <c r="H36" s="4">
        <v>84</v>
      </c>
      <c r="I36" s="4">
        <v>94</v>
      </c>
      <c r="J36" s="4">
        <v>130</v>
      </c>
      <c r="K36" s="4">
        <v>95</v>
      </c>
      <c r="L36" s="4">
        <v>96</v>
      </c>
    </row>
    <row r="37" ht="12.75">
      <c r="K37" s="4"/>
    </row>
    <row r="38" ht="12.75">
      <c r="E38" t="s">
        <v>13</v>
      </c>
    </row>
    <row r="39" ht="12.75">
      <c r="E39" t="s">
        <v>14</v>
      </c>
    </row>
    <row r="41" spans="3:12" ht="12.75">
      <c r="C41" s="1">
        <v>1988</v>
      </c>
      <c r="D41" s="1">
        <v>1990</v>
      </c>
      <c r="E41" s="1">
        <v>1992</v>
      </c>
      <c r="F41" s="1">
        <v>1994</v>
      </c>
      <c r="G41" s="1">
        <v>1996</v>
      </c>
      <c r="H41" s="1">
        <v>1998</v>
      </c>
      <c r="I41" s="1">
        <v>2000</v>
      </c>
      <c r="J41" s="1">
        <v>2002</v>
      </c>
      <c r="K41" s="1">
        <v>2004</v>
      </c>
      <c r="L41" s="1">
        <v>2006</v>
      </c>
    </row>
    <row r="42" spans="1:12" ht="12.75">
      <c r="A42" t="s">
        <v>15</v>
      </c>
      <c r="C42" s="4">
        <v>413</v>
      </c>
      <c r="D42" s="4">
        <v>409</v>
      </c>
      <c r="E42" s="4">
        <v>371</v>
      </c>
      <c r="F42" s="4">
        <v>393</v>
      </c>
      <c r="G42" s="4">
        <v>390</v>
      </c>
      <c r="H42" s="4">
        <v>406</v>
      </c>
      <c r="I42" s="4">
        <v>408</v>
      </c>
      <c r="J42" s="4">
        <v>404</v>
      </c>
      <c r="K42" s="4">
        <v>411</v>
      </c>
      <c r="L42" s="4">
        <v>413</v>
      </c>
    </row>
    <row r="43" spans="3:12" ht="12.7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t="s">
        <v>12</v>
      </c>
      <c r="C44" s="4">
        <v>27</v>
      </c>
      <c r="D44" s="4">
        <v>30</v>
      </c>
      <c r="E44" s="4">
        <v>75</v>
      </c>
      <c r="F44" s="4">
        <v>47</v>
      </c>
      <c r="G44" s="4">
        <v>50</v>
      </c>
      <c r="H44" s="4">
        <f>440-406</f>
        <v>34</v>
      </c>
      <c r="I44" s="4">
        <v>32</v>
      </c>
      <c r="J44" s="4">
        <v>43</v>
      </c>
      <c r="K44" s="4">
        <f>440-411+2</f>
        <v>31</v>
      </c>
      <c r="L44" s="4">
        <f>440-413</f>
        <v>27</v>
      </c>
    </row>
    <row r="46" ht="12.75">
      <c r="B46" t="s">
        <v>16</v>
      </c>
    </row>
    <row r="47" ht="12.75">
      <c r="B47" t="s">
        <v>17</v>
      </c>
    </row>
  </sheetData>
  <printOptions/>
  <pageMargins left="0.75" right="0.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2006-08-02T21:03:53Z</cp:lastPrinted>
  <dcterms:created xsi:type="dcterms:W3CDTF">2004-08-11T19:53:33Z</dcterms:created>
  <dcterms:modified xsi:type="dcterms:W3CDTF">2006-08-02T21:04:53Z</dcterms:modified>
  <cp:category/>
  <cp:version/>
  <cp:contentType/>
  <cp:contentStatus/>
</cp:coreProperties>
</file>