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6" windowWidth="14148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<sst xmlns="http://schemas.openxmlformats.org/spreadsheetml/2006/main" count="123" uniqueCount="117">
  <si>
    <t>Selected Sources of Funds</t>
  </si>
  <si>
    <t>Democratic Senatorial Campaign Committee</t>
  </si>
  <si>
    <t>National Republican Senatorial Committee</t>
  </si>
  <si>
    <t>Proceeds from Joinfundraising Committees</t>
  </si>
  <si>
    <t>Transfers from Candidate Committees</t>
  </si>
  <si>
    <t>AK</t>
  </si>
  <si>
    <t>CO</t>
  </si>
  <si>
    <t>HI</t>
  </si>
  <si>
    <t>INOUYE, DANIEL K</t>
  </si>
  <si>
    <t>IA</t>
  </si>
  <si>
    <t>HARKIN, THOMAS RICHARD</t>
  </si>
  <si>
    <t>ID</t>
  </si>
  <si>
    <t>IL</t>
  </si>
  <si>
    <t>DURBIN, RICHARD J</t>
  </si>
  <si>
    <t>OBAMA, BARACK</t>
  </si>
  <si>
    <t>LA</t>
  </si>
  <si>
    <t>BREAUX, JOHN B</t>
  </si>
  <si>
    <t>MD</t>
  </si>
  <si>
    <t>SARBANES, PAUL S</t>
  </si>
  <si>
    <t>MI</t>
  </si>
  <si>
    <t>LEVIN, CARL</t>
  </si>
  <si>
    <t>RIEGLE, DONALD W JR</t>
  </si>
  <si>
    <t>NC</t>
  </si>
  <si>
    <t>ND</t>
  </si>
  <si>
    <t>DORGAN, BYRON L</t>
  </si>
  <si>
    <t>NE</t>
  </si>
  <si>
    <t>KERREY, J ROBERT</t>
  </si>
  <si>
    <t>NJ</t>
  </si>
  <si>
    <t>LAUTENBERG, FRANK R</t>
  </si>
  <si>
    <t>NV</t>
  </si>
  <si>
    <t>REID, HARRY</t>
  </si>
  <si>
    <t>OK</t>
  </si>
  <si>
    <t>OR</t>
  </si>
  <si>
    <t>WYDEN, RONALD LEE</t>
  </si>
  <si>
    <t>RI</t>
  </si>
  <si>
    <t>REED, JACK</t>
  </si>
  <si>
    <t>VT</t>
  </si>
  <si>
    <t>JEFFORDS, JAMES M</t>
  </si>
  <si>
    <t>LEAHY, PATRICK</t>
  </si>
  <si>
    <t>WA</t>
  </si>
  <si>
    <t>MURRAY, PATTY</t>
  </si>
  <si>
    <t>WI</t>
  </si>
  <si>
    <t>FEINGOLD, RUSSELL D</t>
  </si>
  <si>
    <t>WV</t>
  </si>
  <si>
    <t>ROCKEFELLER, JOHN DAVISON IV</t>
  </si>
  <si>
    <t>CALIFORNIA SENATE 2006</t>
  </si>
  <si>
    <t>FLORIDA SENATE 2006</t>
  </si>
  <si>
    <t>MICHIGAN SENATE 2006</t>
  </si>
  <si>
    <t>NEW MEXICO SENATE 2006</t>
  </si>
  <si>
    <t>SENATE VICTORY 2006</t>
  </si>
  <si>
    <t>WASHINGTON SENATE 2006</t>
  </si>
  <si>
    <t>WOMEN SENATE 2006</t>
  </si>
  <si>
    <t>BOND SENATE VICTORY COMMITTEE</t>
  </si>
  <si>
    <t>ELIZABETH DOLE MAJORITY COMMITTEE, THE</t>
  </si>
  <si>
    <t>GEORGE ALLEN VICTORY COMMITTEE</t>
  </si>
  <si>
    <t>GEORGE ALLEN VICTORY COMMITTEE; THE</t>
  </si>
  <si>
    <t>MARTINEZ VICTORY FUND</t>
  </si>
  <si>
    <t>TALENT MAJORITY CMMITTEE</t>
  </si>
  <si>
    <t>STEVENS, THEODORE F (TED)</t>
  </si>
  <si>
    <t>AL</t>
  </si>
  <si>
    <t>SESSIONS, JEFFERSON B</t>
  </si>
  <si>
    <t>SHELBY, RICHARD C</t>
  </si>
  <si>
    <t>ALLARD, A WAYNE</t>
  </si>
  <si>
    <t>GA</t>
  </si>
  <si>
    <t>ISAKSON, JOHN HARDY</t>
  </si>
  <si>
    <t>CRAPO, MICHAEL D</t>
  </si>
  <si>
    <t>MS</t>
  </si>
  <si>
    <t>COCHRAN, THAD</t>
  </si>
  <si>
    <t>DOLE, ELIZABETH H</t>
  </si>
  <si>
    <t>HAGEL, CHARLES T</t>
  </si>
  <si>
    <t>NH</t>
  </si>
  <si>
    <t>GREGG, JUDD A</t>
  </si>
  <si>
    <t>NM</t>
  </si>
  <si>
    <t>DOMENICI, PETE V</t>
  </si>
  <si>
    <t>INHOFE, JAMES M</t>
  </si>
  <si>
    <t>TN</t>
  </si>
  <si>
    <t>ALEXANDER, LAMAR</t>
  </si>
  <si>
    <t>TX</t>
  </si>
  <si>
    <t>HUTCHISON, KAY BAILEY</t>
  </si>
  <si>
    <t>VA</t>
  </si>
  <si>
    <t>WARNER, JOHN WILLIAM</t>
  </si>
  <si>
    <t>NETHERCUTT, GEORGE R</t>
  </si>
  <si>
    <t>WY</t>
  </si>
  <si>
    <t>ENZI, MICHAEL B</t>
  </si>
  <si>
    <t>total</t>
  </si>
  <si>
    <t>2005 PRESIDENTS DINNER COMMITTEE</t>
  </si>
  <si>
    <t>MAJORITY FUND FOR AMERICA'S FUTURE COMMITTEE THE</t>
  </si>
  <si>
    <t>SPECTER SENATE VICTORY COMMITTEE</t>
  </si>
  <si>
    <t>TENNESSEE U.S. SENATE VICTORY FUND</t>
  </si>
  <si>
    <t>DEMOCRACY FOR THE SENATE</t>
  </si>
  <si>
    <t>NEW YORK SENATE 2000</t>
  </si>
  <si>
    <t>ARIZONA SENATE 2006</t>
  </si>
  <si>
    <t>ENSIGN MAJORITY COMMITTEE</t>
  </si>
  <si>
    <t>KY</t>
  </si>
  <si>
    <t>MCCONNELL, MITCH</t>
  </si>
  <si>
    <t>CT</t>
  </si>
  <si>
    <t>DE</t>
  </si>
  <si>
    <t>DODD, CHRISTOPHER</t>
  </si>
  <si>
    <t>LIEBERMAN, JOSEPH</t>
  </si>
  <si>
    <t>BIDEN, JOSEPH</t>
  </si>
  <si>
    <t>GRANT, LARRY L</t>
  </si>
  <si>
    <t>NY</t>
  </si>
  <si>
    <t>CLINTON, HILLARY RODHAM</t>
  </si>
  <si>
    <t>RADNOFSKY, BARBARA ANN</t>
  </si>
  <si>
    <t>NEW JERSEY SENATE 2006</t>
  </si>
  <si>
    <t>for National Party Congressional Committees Through June 30, 2006</t>
  </si>
  <si>
    <t>CHAMBLISS, SAXBY</t>
  </si>
  <si>
    <t>MN</t>
  </si>
  <si>
    <t>COLEMAN, NORM</t>
  </si>
  <si>
    <t>FL</t>
  </si>
  <si>
    <t>MARTINEZ, MEL</t>
  </si>
  <si>
    <t>SANTORUM VICTORY COMMITTEE</t>
  </si>
  <si>
    <t>CARPER, THOMAS</t>
  </si>
  <si>
    <t>TENNESSEE VICTORY 2006</t>
  </si>
  <si>
    <t>MINNESOTA GRASSROOTS VICTORY</t>
  </si>
  <si>
    <t>GARDEN STATE TAKE BACK AMERICA</t>
  </si>
  <si>
    <t>SENATE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</si>
</sst>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C56" sqref="C56"/>
    </sheetView>
  </sheetViews>
  <sheetFormatPr defaultColWidth="9.140625" defaultRowHeight="12.75"/>
  <cols>
    <col min="2" max="2" width="42.7109375" style="0" bestFit="1" customWidth="1"/>
    <col min="3" max="3" width="10.140625" style="1" bestFit="1" customWidth="1"/>
    <col min="7" max="7" width="45.28125" style="0" bestFit="1" customWidth="1"/>
    <col min="8" max="8" width="10.140625" style="0" bestFit="1" customWidth="1"/>
  </cols>
  <sheetData>
    <row r="1" spans="4:8" ht="12.75">
      <c r="D1" s="2" t="s">
        <v>0</v>
      </c>
      <c r="H1" s="1"/>
    </row>
    <row r="2" spans="4:8" ht="12.75">
      <c r="D2" s="2" t="s">
        <v>105</v>
      </c>
      <c r="H2" s="1"/>
    </row>
    <row r="3" spans="1:8" ht="12.75">
      <c r="A3" t="s">
        <v>1</v>
      </c>
      <c r="F3" t="s">
        <v>2</v>
      </c>
      <c r="H3" s="1"/>
    </row>
    <row r="4" spans="2:8" ht="12.75">
      <c r="B4" t="s">
        <v>3</v>
      </c>
      <c r="G4" t="s">
        <v>3</v>
      </c>
      <c r="H4" s="1"/>
    </row>
    <row r="5" spans="2:8" ht="12.75">
      <c r="B5" t="s">
        <v>91</v>
      </c>
      <c r="C5" s="1">
        <f>50800+435000</f>
        <v>485800</v>
      </c>
      <c r="G5" t="s">
        <v>85</v>
      </c>
      <c r="H5" s="1">
        <v>400000</v>
      </c>
    </row>
    <row r="6" spans="2:8" ht="12.75">
      <c r="B6" t="s">
        <v>45</v>
      </c>
      <c r="C6" s="1">
        <v>175000</v>
      </c>
      <c r="G6" t="s">
        <v>92</v>
      </c>
      <c r="H6" s="1">
        <v>80000</v>
      </c>
    </row>
    <row r="7" spans="2:8" ht="12.75">
      <c r="B7" t="s">
        <v>115</v>
      </c>
      <c r="C7" s="1">
        <f>1689+4000</f>
        <v>5689</v>
      </c>
      <c r="G7" t="s">
        <v>52</v>
      </c>
      <c r="H7" s="1">
        <v>30057</v>
      </c>
    </row>
    <row r="8" spans="2:8" ht="12.75">
      <c r="B8" t="s">
        <v>89</v>
      </c>
      <c r="C8" s="1">
        <v>26487</v>
      </c>
      <c r="G8" t="s">
        <v>53</v>
      </c>
      <c r="H8" s="1">
        <v>305000</v>
      </c>
    </row>
    <row r="9" spans="2:8" ht="12.75">
      <c r="B9" t="s">
        <v>46</v>
      </c>
      <c r="C9" s="1">
        <f>653700+10000</f>
        <v>663700</v>
      </c>
      <c r="G9" t="s">
        <v>54</v>
      </c>
      <c r="H9" s="1">
        <v>9242</v>
      </c>
    </row>
    <row r="10" spans="2:8" ht="12.75">
      <c r="B10" t="s">
        <v>47</v>
      </c>
      <c r="C10" s="1">
        <v>320700</v>
      </c>
      <c r="G10" t="s">
        <v>55</v>
      </c>
      <c r="H10" s="1">
        <v>115000</v>
      </c>
    </row>
    <row r="11" spans="2:8" ht="12.75">
      <c r="B11" t="s">
        <v>114</v>
      </c>
      <c r="C11" s="1">
        <f>35000+26700</f>
        <v>61700</v>
      </c>
      <c r="G11" t="s">
        <v>86</v>
      </c>
      <c r="H11" s="1">
        <v>62448</v>
      </c>
    </row>
    <row r="12" spans="2:8" ht="12.75">
      <c r="B12" t="s">
        <v>104</v>
      </c>
      <c r="C12" s="1">
        <f>350000+145000+35000</f>
        <v>530000</v>
      </c>
      <c r="G12" t="s">
        <v>56</v>
      </c>
      <c r="H12" s="1">
        <v>88996</v>
      </c>
    </row>
    <row r="13" spans="2:8" ht="12.75">
      <c r="B13" t="s">
        <v>48</v>
      </c>
      <c r="C13" s="1">
        <f>45000+6000</f>
        <v>51000</v>
      </c>
      <c r="G13" t="s">
        <v>111</v>
      </c>
      <c r="H13" s="1">
        <v>30000</v>
      </c>
    </row>
    <row r="14" spans="2:8" ht="12.75">
      <c r="B14" t="s">
        <v>90</v>
      </c>
      <c r="C14" s="1">
        <v>3350</v>
      </c>
      <c r="G14" t="s">
        <v>87</v>
      </c>
      <c r="H14" s="1">
        <v>11681</v>
      </c>
    </row>
    <row r="15" spans="2:8" ht="12.75">
      <c r="B15" t="s">
        <v>116</v>
      </c>
      <c r="C15" s="1">
        <v>500</v>
      </c>
      <c r="G15" t="s">
        <v>57</v>
      </c>
      <c r="H15" s="1">
        <f>48500+45000</f>
        <v>93500</v>
      </c>
    </row>
    <row r="16" spans="2:8" ht="12.75">
      <c r="B16" t="s">
        <v>49</v>
      </c>
      <c r="C16" s="1">
        <f>224000+10000</f>
        <v>234000</v>
      </c>
      <c r="G16" t="s">
        <v>88</v>
      </c>
      <c r="H16" s="1">
        <v>419800</v>
      </c>
    </row>
    <row r="17" spans="2:3" ht="12.75">
      <c r="B17" t="s">
        <v>113</v>
      </c>
      <c r="C17" s="1">
        <v>92000</v>
      </c>
    </row>
    <row r="18" spans="2:8" ht="12.75">
      <c r="B18" t="s">
        <v>50</v>
      </c>
      <c r="C18" s="1">
        <v>424800</v>
      </c>
      <c r="H18" s="1">
        <f>SUM(H5:H16)</f>
        <v>1645724</v>
      </c>
    </row>
    <row r="19" spans="2:3" ht="12.75">
      <c r="B19" t="s">
        <v>51</v>
      </c>
      <c r="C19" s="1">
        <f>50000+1768</f>
        <v>51768</v>
      </c>
    </row>
    <row r="20" spans="1:8" ht="12.75">
      <c r="A20" t="s">
        <v>84</v>
      </c>
      <c r="H20" s="1"/>
    </row>
    <row r="21" spans="3:8" ht="12.75">
      <c r="C21" s="1">
        <f>SUM(C5:C19)</f>
        <v>3126494</v>
      </c>
      <c r="H21" s="1"/>
    </row>
    <row r="22" ht="12.75">
      <c r="H22" s="1"/>
    </row>
    <row r="23" spans="7:8" ht="12.75">
      <c r="G23" t="s">
        <v>4</v>
      </c>
      <c r="H23" s="1"/>
    </row>
    <row r="24" spans="6:10" ht="12.75">
      <c r="F24" t="s">
        <v>5</v>
      </c>
      <c r="G24" t="s">
        <v>58</v>
      </c>
      <c r="H24" s="1">
        <v>200000</v>
      </c>
      <c r="I24" s="1"/>
      <c r="J24" s="1"/>
    </row>
    <row r="25" spans="6:8" ht="12.75">
      <c r="F25" t="s">
        <v>59</v>
      </c>
      <c r="G25" t="s">
        <v>60</v>
      </c>
      <c r="H25" s="1">
        <v>50000</v>
      </c>
    </row>
    <row r="26" spans="2:9" ht="12.75">
      <c r="B26" t="s">
        <v>4</v>
      </c>
      <c r="D26" s="1"/>
      <c r="G26" t="s">
        <v>61</v>
      </c>
      <c r="H26" s="1">
        <v>15000</v>
      </c>
      <c r="I26" s="1"/>
    </row>
    <row r="27" spans="1:8" ht="12.75">
      <c r="A27" t="s">
        <v>95</v>
      </c>
      <c r="B27" t="s">
        <v>97</v>
      </c>
      <c r="C27" s="1">
        <v>200000</v>
      </c>
      <c r="F27" t="s">
        <v>6</v>
      </c>
      <c r="G27" t="s">
        <v>62</v>
      </c>
      <c r="H27" s="1">
        <v>10000</v>
      </c>
    </row>
    <row r="28" spans="2:8" ht="12.75">
      <c r="B28" t="s">
        <v>98</v>
      </c>
      <c r="C28" s="1">
        <v>15000</v>
      </c>
      <c r="F28" t="s">
        <v>109</v>
      </c>
      <c r="G28" t="s">
        <v>110</v>
      </c>
      <c r="H28" s="1">
        <v>10000</v>
      </c>
    </row>
    <row r="29" spans="1:8" ht="12.75">
      <c r="A29" t="s">
        <v>96</v>
      </c>
      <c r="B29" t="s">
        <v>99</v>
      </c>
      <c r="C29" s="1">
        <v>50000</v>
      </c>
      <c r="F29" t="s">
        <v>63</v>
      </c>
      <c r="G29" t="s">
        <v>64</v>
      </c>
      <c r="H29" s="1">
        <v>15000</v>
      </c>
    </row>
    <row r="30" spans="2:10" ht="12.75">
      <c r="B30" t="s">
        <v>112</v>
      </c>
      <c r="C30" s="1">
        <v>100000</v>
      </c>
      <c r="E30" s="1"/>
      <c r="G30" t="s">
        <v>106</v>
      </c>
      <c r="H30" s="1">
        <v>35000</v>
      </c>
      <c r="I30" s="1"/>
      <c r="J30" s="1"/>
    </row>
    <row r="31" spans="1:8" ht="12.75">
      <c r="A31" t="s">
        <v>7</v>
      </c>
      <c r="B31" t="s">
        <v>8</v>
      </c>
      <c r="C31" s="1">
        <v>300000</v>
      </c>
      <c r="F31" t="s">
        <v>11</v>
      </c>
      <c r="G31" t="s">
        <v>65</v>
      </c>
      <c r="H31" s="1">
        <v>20000</v>
      </c>
    </row>
    <row r="32" spans="1:9" ht="12.75">
      <c r="A32" t="s">
        <v>9</v>
      </c>
      <c r="B32" t="s">
        <v>10</v>
      </c>
      <c r="C32" s="1">
        <v>10000</v>
      </c>
      <c r="D32" s="1"/>
      <c r="F32" t="s">
        <v>93</v>
      </c>
      <c r="G32" t="s">
        <v>94</v>
      </c>
      <c r="H32" s="1">
        <v>400000</v>
      </c>
      <c r="I32" s="1"/>
    </row>
    <row r="33" spans="1:8" ht="12.75">
      <c r="A33" t="s">
        <v>11</v>
      </c>
      <c r="B33" t="s">
        <v>100</v>
      </c>
      <c r="C33" s="1">
        <v>1000</v>
      </c>
      <c r="F33" t="s">
        <v>107</v>
      </c>
      <c r="G33" t="s">
        <v>108</v>
      </c>
      <c r="H33" s="1">
        <v>15000</v>
      </c>
    </row>
    <row r="34" spans="1:8" ht="12.75">
      <c r="A34" t="s">
        <v>12</v>
      </c>
      <c r="B34" t="s">
        <v>13</v>
      </c>
      <c r="C34" s="1">
        <v>235000</v>
      </c>
      <c r="F34" t="s">
        <v>66</v>
      </c>
      <c r="G34" t="s">
        <v>67</v>
      </c>
      <c r="H34" s="1">
        <v>200000</v>
      </c>
    </row>
    <row r="35" spans="2:9" ht="12.75">
      <c r="B35" t="s">
        <v>14</v>
      </c>
      <c r="C35" s="1">
        <v>150000</v>
      </c>
      <c r="D35" s="1"/>
      <c r="F35" t="s">
        <v>22</v>
      </c>
      <c r="G35" t="s">
        <v>68</v>
      </c>
      <c r="H35" s="1">
        <v>50000</v>
      </c>
      <c r="I35" s="1"/>
    </row>
    <row r="36" spans="1:9" ht="12.75">
      <c r="A36" t="s">
        <v>15</v>
      </c>
      <c r="B36" t="s">
        <v>16</v>
      </c>
      <c r="C36" s="1">
        <v>105000</v>
      </c>
      <c r="D36" s="1"/>
      <c r="F36" t="s">
        <v>25</v>
      </c>
      <c r="G36" t="s">
        <v>69</v>
      </c>
      <c r="H36" s="1">
        <v>30000</v>
      </c>
      <c r="I36" s="1"/>
    </row>
    <row r="37" spans="1:8" ht="12.75">
      <c r="A37" t="s">
        <v>17</v>
      </c>
      <c r="B37" t="s">
        <v>18</v>
      </c>
      <c r="C37" s="1">
        <v>25000</v>
      </c>
      <c r="F37" t="s">
        <v>70</v>
      </c>
      <c r="G37" t="s">
        <v>71</v>
      </c>
      <c r="H37" s="1">
        <v>15000</v>
      </c>
    </row>
    <row r="38" spans="1:9" ht="12.75">
      <c r="A38" t="s">
        <v>19</v>
      </c>
      <c r="B38" t="s">
        <v>20</v>
      </c>
      <c r="C38" s="1">
        <v>200000</v>
      </c>
      <c r="D38" s="1"/>
      <c r="F38" t="s">
        <v>72</v>
      </c>
      <c r="G38" t="s">
        <v>73</v>
      </c>
      <c r="H38" s="1">
        <v>15000</v>
      </c>
      <c r="I38" s="1"/>
    </row>
    <row r="39" spans="2:9" ht="12.75">
      <c r="B39" t="s">
        <v>21</v>
      </c>
      <c r="C39" s="1">
        <v>10000</v>
      </c>
      <c r="D39" s="1"/>
      <c r="F39" t="s">
        <v>31</v>
      </c>
      <c r="G39" t="s">
        <v>74</v>
      </c>
      <c r="H39" s="1">
        <v>65000</v>
      </c>
      <c r="I39" s="1"/>
    </row>
    <row r="40" spans="1:8" ht="12.75">
      <c r="A40" t="s">
        <v>23</v>
      </c>
      <c r="B40" t="s">
        <v>24</v>
      </c>
      <c r="C40" s="1">
        <v>100000</v>
      </c>
      <c r="F40" t="s">
        <v>75</v>
      </c>
      <c r="G40" t="s">
        <v>76</v>
      </c>
      <c r="H40" s="1">
        <v>150000</v>
      </c>
    </row>
    <row r="41" spans="1:8" ht="12.75">
      <c r="A41" t="s">
        <v>25</v>
      </c>
      <c r="B41" t="s">
        <v>26</v>
      </c>
      <c r="C41" s="1">
        <v>25000</v>
      </c>
      <c r="F41" t="s">
        <v>77</v>
      </c>
      <c r="G41" t="s">
        <v>78</v>
      </c>
      <c r="H41" s="1">
        <v>15000</v>
      </c>
    </row>
    <row r="42" spans="1:8" ht="12.75">
      <c r="A42" t="s">
        <v>27</v>
      </c>
      <c r="B42" t="s">
        <v>28</v>
      </c>
      <c r="C42" s="1">
        <v>10000</v>
      </c>
      <c r="F42" t="s">
        <v>79</v>
      </c>
      <c r="G42" t="s">
        <v>80</v>
      </c>
      <c r="H42" s="1">
        <v>65000</v>
      </c>
    </row>
    <row r="43" spans="1:8" ht="12.75">
      <c r="A43" t="s">
        <v>29</v>
      </c>
      <c r="B43" t="s">
        <v>30</v>
      </c>
      <c r="C43" s="1">
        <v>500000</v>
      </c>
      <c r="F43" t="s">
        <v>39</v>
      </c>
      <c r="G43" t="s">
        <v>81</v>
      </c>
      <c r="H43" s="1">
        <v>25000</v>
      </c>
    </row>
    <row r="44" spans="1:8" ht="12.75">
      <c r="A44" t="s">
        <v>101</v>
      </c>
      <c r="B44" t="s">
        <v>102</v>
      </c>
      <c r="C44" s="1">
        <v>100000</v>
      </c>
      <c r="F44" t="s">
        <v>82</v>
      </c>
      <c r="G44" t="s">
        <v>83</v>
      </c>
      <c r="H44" s="1">
        <v>65000</v>
      </c>
    </row>
    <row r="45" spans="1:8" ht="12.75">
      <c r="A45" t="s">
        <v>32</v>
      </c>
      <c r="B45" t="s">
        <v>33</v>
      </c>
      <c r="C45" s="1">
        <v>769500</v>
      </c>
      <c r="H45" s="1"/>
    </row>
    <row r="46" spans="1:8" ht="12.75">
      <c r="A46" t="s">
        <v>34</v>
      </c>
      <c r="B46" t="s">
        <v>35</v>
      </c>
      <c r="C46" s="1">
        <v>12500</v>
      </c>
      <c r="H46" s="1"/>
    </row>
    <row r="47" spans="1:8" ht="12.75">
      <c r="A47" t="s">
        <v>77</v>
      </c>
      <c r="B47" t="s">
        <v>103</v>
      </c>
      <c r="C47" s="1">
        <v>1000</v>
      </c>
      <c r="H47" s="1">
        <f>SUM(H24:H44)</f>
        <v>1465000</v>
      </c>
    </row>
    <row r="48" spans="1:8" ht="12.75">
      <c r="A48" t="s">
        <v>36</v>
      </c>
      <c r="B48" t="s">
        <v>37</v>
      </c>
      <c r="C48" s="1">
        <v>225000</v>
      </c>
      <c r="H48" s="1"/>
    </row>
    <row r="49" spans="2:8" ht="12.75">
      <c r="B49" t="s">
        <v>38</v>
      </c>
      <c r="C49" s="1">
        <v>75000</v>
      </c>
      <c r="H49" s="1"/>
    </row>
    <row r="50" spans="1:9" ht="12.75">
      <c r="A50" t="s">
        <v>39</v>
      </c>
      <c r="B50" t="s">
        <v>40</v>
      </c>
      <c r="C50" s="1">
        <v>50000</v>
      </c>
      <c r="D50" s="1"/>
      <c r="H50" s="1"/>
      <c r="I50" s="1"/>
    </row>
    <row r="51" spans="1:8" ht="12.75">
      <c r="A51" t="s">
        <v>41</v>
      </c>
      <c r="B51" t="s">
        <v>42</v>
      </c>
      <c r="C51" s="1">
        <v>10000</v>
      </c>
      <c r="H51" s="1"/>
    </row>
    <row r="52" spans="1:9" ht="12.75">
      <c r="A52" t="s">
        <v>43</v>
      </c>
      <c r="B52" t="s">
        <v>44</v>
      </c>
      <c r="C52" s="1">
        <v>150000</v>
      </c>
      <c r="D52" s="1"/>
      <c r="H52" s="1"/>
      <c r="I52" s="1"/>
    </row>
    <row r="53" ht="12.75">
      <c r="H53" s="1"/>
    </row>
    <row r="54" ht="12.75">
      <c r="H54" s="1"/>
    </row>
    <row r="55" ht="12.75">
      <c r="H55" s="1"/>
    </row>
    <row r="56" ht="12.75">
      <c r="C56" s="1">
        <f>SUM(C27:C52)</f>
        <v>3429000</v>
      </c>
    </row>
    <row r="57" ht="12.75">
      <c r="H57" s="1"/>
    </row>
    <row r="59" ht="12.75">
      <c r="H59" s="1"/>
    </row>
    <row r="60" ht="12.75">
      <c r="H60" s="1"/>
    </row>
    <row r="61" ht="12.75">
      <c r="H61" s="1"/>
    </row>
    <row r="62" ht="12.75">
      <c r="H62" s="1"/>
    </row>
  </sheetData>
  <printOptions/>
  <pageMargins left="0.25" right="0.25" top="0.5" bottom="0.5" header="0.5" footer="0.5"/>
  <pageSetup horizontalDpi="1200" verticalDpi="1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2006-05-17T13:22:34Z</cp:lastPrinted>
  <dcterms:created xsi:type="dcterms:W3CDTF">2004-05-25T16:34:29Z</dcterms:created>
  <dcterms:modified xsi:type="dcterms:W3CDTF">2006-07-27T19:32:25Z</dcterms:modified>
  <cp:category/>
  <cp:version/>
  <cp:contentType/>
  <cp:contentStatus/>
</cp:coreProperties>
</file>