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<sst xmlns="http://schemas.openxmlformats.org/spreadsheetml/2006/main" count="99" uniqueCount="42">
  <si>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(General Election Candidates)</t>
  </si>
  <si>
    <t>Contributions from PACs by Type of PAC</t>
  </si>
  <si>
    <t>Party</t>
  </si>
  <si>
    <t>Contrib from</t>
  </si>
  <si>
    <t>Candidate</t>
  </si>
  <si>
    <t>Loans from</t>
  </si>
  <si>
    <t>Other</t>
  </si>
  <si>
    <t>Coordinated</t>
  </si>
  <si>
    <t>Trade/Member</t>
  </si>
  <si>
    <t>Corp. w/o</t>
  </si>
  <si>
    <t>Net</t>
  </si>
  <si>
    <t>Debts Owed</t>
  </si>
  <si>
    <t>Number</t>
  </si>
  <si>
    <t>Receipts</t>
  </si>
  <si>
    <t>Individuals</t>
  </si>
  <si>
    <t>PACs</t>
  </si>
  <si>
    <t>Contributions</t>
  </si>
  <si>
    <t>Loans</t>
  </si>
  <si>
    <t>Expenditures</t>
  </si>
  <si>
    <t>Corporate</t>
  </si>
  <si>
    <t>Labor</t>
  </si>
  <si>
    <t>Non-Connected</t>
  </si>
  <si>
    <t>Health</t>
  </si>
  <si>
    <t>Cooperative</t>
  </si>
  <si>
    <t>Stock</t>
  </si>
  <si>
    <t>Disbursements</t>
  </si>
  <si>
    <t>Cash on Hand</t>
  </si>
  <si>
    <t>By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</si>
  <si>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</si>
  <si>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</si>
  <si>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</si>
  <si>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</si>
  <si>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</si>
  <si>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</si>
  <si>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</si>
  <si>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</si>
  <si>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</si>
  <si>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</si>
  <si>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</si>
  <si>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</si>
  <si>
    <t>2003-2004 Financial Activity of Senate and House General Election Campaigns</t>
  </si>
  <si>
    <t>(January 1, 2003 - December 31, 2004)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</si>
</sst>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5" fontId="0" fillId="0" borderId="1" xfId="0" applyNumberFormat="1" applyBorder="1" applyAlignment="1">
      <alignment/>
    </xf>
    <xf numFmtId="5" fontId="1" fillId="0" borderId="0" xfId="0" applyNumberFormat="1" applyFont="1" applyAlignment="1">
      <alignment/>
    </xf>
    <xf numFmtId="5" fontId="0" fillId="0" borderId="2" xfId="0" applyNumberFormat="1" applyBorder="1" applyAlignment="1">
      <alignment/>
    </xf>
    <xf numFmtId="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5" fontId="1" fillId="2" borderId="1" xfId="0" applyNumberFormat="1" applyFont="1" applyFill="1" applyBorder="1" applyAlignment="1">
      <alignment horizontal="center"/>
    </xf>
    <xf numFmtId="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5" fontId="1" fillId="2" borderId="3" xfId="0" applyNumberFormat="1" applyFont="1" applyFill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5" fontId="1" fillId="2" borderId="4" xfId="0" applyNumberFormat="1" applyFont="1" applyFill="1" applyBorder="1" applyAlignment="1">
      <alignment horizontal="center"/>
    </xf>
    <xf numFmtId="5" fontId="1" fillId="2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6" xfId="0" applyBorder="1" applyAlignment="1">
      <alignment horizontal="center"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5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5" fontId="0" fillId="0" borderId="11" xfId="0" applyNumberFormat="1" applyBorder="1" applyAlignment="1">
      <alignment/>
    </xf>
    <xf numFmtId="5" fontId="0" fillId="0" borderId="1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5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5" fontId="0" fillId="0" borderId="15" xfId="0" applyNumberFormat="1" applyBorder="1" applyAlignment="1">
      <alignment/>
    </xf>
    <xf numFmtId="5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3">
      <pane ySplit="1005" topLeftCell="BM57" activePane="bottomLeft" state="split"/>
      <selection pane="topLeft" activeCell="B35" sqref="B34:D35"/>
      <selection pane="bottomLeft" activeCell="R40" sqref="R40:T41"/>
    </sheetView>
  </sheetViews>
  <sheetFormatPr defaultColWidth="9.140625" defaultRowHeight="12.75"/>
  <cols>
    <col min="1" max="1" width="12.7109375" style="0" customWidth="1"/>
    <col min="3" max="3" width="14.00390625" style="0" bestFit="1" customWidth="1"/>
    <col min="4" max="5" width="12.421875" style="0" bestFit="1" customWidth="1"/>
    <col min="6" max="6" width="11.421875" style="0" customWidth="1"/>
    <col min="7" max="7" width="11.421875" style="0" bestFit="1" customWidth="1"/>
    <col min="8" max="8" width="10.28125" style="0" customWidth="1"/>
    <col min="9" max="9" width="11.28125" style="0" customWidth="1"/>
    <col min="10" max="10" width="11.421875" style="0" bestFit="1" customWidth="1"/>
    <col min="11" max="11" width="12.140625" style="0" customWidth="1"/>
    <col min="12" max="12" width="12.421875" style="0" bestFit="1" customWidth="1"/>
    <col min="13" max="15" width="11.421875" style="0" bestFit="1" customWidth="1"/>
    <col min="16" max="17" width="10.421875" style="0" bestFit="1" customWidth="1"/>
    <col min="18" max="19" width="12.421875" style="0" bestFit="1" customWidth="1"/>
    <col min="20" max="20" width="12.28125" style="0" customWidth="1"/>
  </cols>
  <sheetData>
    <row r="1" spans="2:20" ht="12.75">
      <c r="B1" s="1"/>
      <c r="C1" s="2"/>
      <c r="D1" s="2"/>
      <c r="F1" s="3" t="s">
        <v>40</v>
      </c>
      <c r="G1" s="2"/>
      <c r="H1" s="2"/>
      <c r="I1" s="2"/>
      <c r="J1" s="2"/>
      <c r="K1" s="2"/>
      <c r="L1" s="2"/>
      <c r="M1" s="2"/>
      <c r="N1" s="2"/>
      <c r="O1" s="2" t="s">
        <v>41</v>
      </c>
      <c r="P1" s="2"/>
      <c r="Q1" s="2"/>
      <c r="R1" s="2"/>
      <c r="S1" s="2" t="s">
        <v>0</v>
      </c>
      <c r="T1" s="2"/>
    </row>
    <row r="2" spans="2:20" ht="12.75">
      <c r="B2" s="1"/>
      <c r="C2" s="2"/>
      <c r="D2" s="2"/>
      <c r="F2" s="3" t="s">
        <v>41</v>
      </c>
      <c r="G2" s="2"/>
      <c r="H2" s="2"/>
      <c r="I2" s="2"/>
      <c r="J2" s="2"/>
      <c r="K2" s="2"/>
      <c r="L2" s="4"/>
      <c r="M2" s="5" t="s">
        <v>1</v>
      </c>
      <c r="N2" s="2"/>
      <c r="O2" s="2"/>
      <c r="P2" s="2"/>
      <c r="Q2" s="6"/>
      <c r="R2" s="2"/>
      <c r="S2" s="2"/>
      <c r="T2" s="2"/>
    </row>
    <row r="3" spans="2:20" ht="12.75">
      <c r="B3" s="1"/>
      <c r="C3" s="2"/>
      <c r="D3" s="2"/>
      <c r="F3" s="3"/>
      <c r="G3" s="2"/>
      <c r="H3" s="2"/>
      <c r="I3" s="2"/>
      <c r="J3" s="7" t="s">
        <v>2</v>
      </c>
      <c r="K3" s="3"/>
      <c r="L3" s="4"/>
      <c r="M3" s="5"/>
      <c r="N3" s="2"/>
      <c r="O3" s="2"/>
      <c r="P3" s="2"/>
      <c r="Q3" s="6"/>
      <c r="R3" s="2"/>
      <c r="S3" s="2"/>
      <c r="T3" s="2"/>
    </row>
    <row r="4" spans="2:20" ht="12.75">
      <c r="B4" s="8"/>
      <c r="C4" s="7"/>
      <c r="D4" s="7" t="s">
        <v>3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2</v>
      </c>
      <c r="J4" s="7" t="s">
        <v>7</v>
      </c>
      <c r="K4" s="3"/>
      <c r="L4" s="9"/>
      <c r="M4" s="7"/>
      <c r="N4" s="7"/>
      <c r="O4" s="7" t="s">
        <v>8</v>
      </c>
      <c r="P4" s="7"/>
      <c r="Q4" s="10" t="s">
        <v>9</v>
      </c>
      <c r="R4" s="7" t="s">
        <v>10</v>
      </c>
      <c r="S4" s="7"/>
      <c r="T4" s="7" t="s">
        <v>11</v>
      </c>
    </row>
    <row r="5" spans="2:20" ht="13.5" thickBot="1"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4</v>
      </c>
      <c r="H5" s="12" t="s">
        <v>17</v>
      </c>
      <c r="I5" s="12" t="s">
        <v>16</v>
      </c>
      <c r="J5" s="12" t="s">
        <v>18</v>
      </c>
      <c r="K5" s="13"/>
      <c r="L5" s="14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5" t="s">
        <v>24</v>
      </c>
      <c r="R5" s="12" t="s">
        <v>25</v>
      </c>
      <c r="S5" s="12" t="s">
        <v>26</v>
      </c>
      <c r="T5" s="12" t="s">
        <v>27</v>
      </c>
    </row>
    <row r="6" spans="2:20" ht="12.75"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17"/>
      <c r="N6" s="17"/>
      <c r="O6" s="17"/>
      <c r="P6" s="17"/>
      <c r="Q6" s="19"/>
      <c r="R6" s="17"/>
      <c r="S6" s="17"/>
      <c r="T6" s="17"/>
    </row>
    <row r="7" spans="1:20" ht="13.5" thickBot="1">
      <c r="A7" s="20" t="s">
        <v>28</v>
      </c>
      <c r="B7" s="21">
        <f>B9+B15+B21</f>
        <v>146</v>
      </c>
      <c r="C7" s="22">
        <f aca="true" t="shared" si="0" ref="C7:T7">C9+C15+C21</f>
        <v>374669260</v>
      </c>
      <c r="D7" s="22">
        <f t="shared" si="0"/>
        <v>270007990</v>
      </c>
      <c r="E7" s="22">
        <f t="shared" si="0"/>
        <v>61487787</v>
      </c>
      <c r="F7" s="22">
        <f t="shared" si="0"/>
        <v>1006080</v>
      </c>
      <c r="G7" s="22">
        <f t="shared" si="0"/>
        <v>12873547</v>
      </c>
      <c r="H7" s="22">
        <f t="shared" si="0"/>
        <v>874621</v>
      </c>
      <c r="I7" s="22">
        <f t="shared" si="0"/>
        <v>2060177</v>
      </c>
      <c r="J7" s="22">
        <f t="shared" si="0"/>
        <v>19440884</v>
      </c>
      <c r="K7" s="20" t="s">
        <v>28</v>
      </c>
      <c r="L7" s="23">
        <f t="shared" si="0"/>
        <v>24263690</v>
      </c>
      <c r="M7" s="22">
        <f t="shared" si="0"/>
        <v>7282978</v>
      </c>
      <c r="N7" s="22">
        <f t="shared" si="0"/>
        <v>14002030</v>
      </c>
      <c r="O7" s="22">
        <f t="shared" si="0"/>
        <v>14607745</v>
      </c>
      <c r="P7" s="22">
        <f t="shared" si="0"/>
        <v>409350</v>
      </c>
      <c r="Q7" s="24">
        <f t="shared" si="0"/>
        <v>921994</v>
      </c>
      <c r="R7" s="22">
        <f t="shared" si="0"/>
        <v>370614011</v>
      </c>
      <c r="S7" s="22">
        <f t="shared" si="0"/>
        <v>55210042</v>
      </c>
      <c r="T7" s="22">
        <f t="shared" si="0"/>
        <v>13165210</v>
      </c>
    </row>
    <row r="8" spans="1:20" ht="12.75">
      <c r="A8" s="25"/>
      <c r="B8" s="1"/>
      <c r="C8" s="2"/>
      <c r="D8" s="2"/>
      <c r="E8" s="2"/>
      <c r="F8" s="2"/>
      <c r="G8" s="2"/>
      <c r="H8" s="2"/>
      <c r="I8" s="2"/>
      <c r="J8" s="2"/>
      <c r="K8" s="25"/>
      <c r="L8" s="4"/>
      <c r="M8" s="2"/>
      <c r="N8" s="2"/>
      <c r="O8" s="2"/>
      <c r="P8" s="2"/>
      <c r="Q8" s="6"/>
      <c r="R8" s="2"/>
      <c r="S8" s="2"/>
      <c r="T8" s="2"/>
    </row>
    <row r="9" spans="1:20" ht="13.5" thickBot="1">
      <c r="A9" s="20" t="s">
        <v>29</v>
      </c>
      <c r="B9" s="1">
        <f>B11+B12+B13</f>
        <v>35</v>
      </c>
      <c r="C9" s="2">
        <f>C11+C12+C13</f>
        <v>194763881</v>
      </c>
      <c r="D9" s="2">
        <f aca="true" t="shared" si="1" ref="D9:J9">D11+D12+D13</f>
        <v>149909980</v>
      </c>
      <c r="E9" s="2">
        <f t="shared" si="1"/>
        <v>27771977</v>
      </c>
      <c r="F9" s="2">
        <f t="shared" si="1"/>
        <v>30205</v>
      </c>
      <c r="G9" s="2">
        <f t="shared" si="1"/>
        <v>5046971</v>
      </c>
      <c r="H9" s="2">
        <f t="shared" si="1"/>
        <v>854059</v>
      </c>
      <c r="I9" s="2">
        <f t="shared" si="1"/>
        <v>916888</v>
      </c>
      <c r="J9" s="2">
        <f t="shared" si="1"/>
        <v>10173771</v>
      </c>
      <c r="K9" s="20" t="s">
        <v>29</v>
      </c>
      <c r="L9" s="4">
        <f aca="true" t="shared" si="2" ref="L9:T9">L11+L12+L13</f>
        <v>8672757</v>
      </c>
      <c r="M9" s="2">
        <f t="shared" si="2"/>
        <v>6548519</v>
      </c>
      <c r="N9" s="2">
        <f t="shared" si="2"/>
        <v>6186429</v>
      </c>
      <c r="O9" s="2">
        <f t="shared" si="2"/>
        <v>5674809</v>
      </c>
      <c r="P9" s="2">
        <f t="shared" si="2"/>
        <v>251850</v>
      </c>
      <c r="Q9" s="6">
        <f t="shared" si="2"/>
        <v>437613</v>
      </c>
      <c r="R9" s="2">
        <f t="shared" si="2"/>
        <v>194080289</v>
      </c>
      <c r="S9" s="2">
        <f t="shared" si="2"/>
        <v>30000231</v>
      </c>
      <c r="T9" s="2">
        <f t="shared" si="2"/>
        <v>4819865</v>
      </c>
    </row>
    <row r="10" spans="1:20" ht="12.75">
      <c r="A10" s="25"/>
      <c r="B10" s="1"/>
      <c r="C10" s="2"/>
      <c r="D10" s="2"/>
      <c r="E10" s="2"/>
      <c r="F10" s="2"/>
      <c r="G10" s="2"/>
      <c r="H10" s="2"/>
      <c r="I10" s="2"/>
      <c r="J10" s="2"/>
      <c r="K10" s="25"/>
      <c r="L10" s="26"/>
      <c r="M10" s="2"/>
      <c r="N10" s="2"/>
      <c r="O10" s="2"/>
      <c r="P10" s="2"/>
      <c r="Q10" s="6"/>
      <c r="R10" s="2"/>
      <c r="S10" s="2"/>
      <c r="T10" s="2"/>
    </row>
    <row r="11" spans="1:20" ht="12.75">
      <c r="A11" s="25" t="s">
        <v>30</v>
      </c>
      <c r="B11" s="1">
        <v>14</v>
      </c>
      <c r="C11" s="41">
        <v>104390824</v>
      </c>
      <c r="D11" s="41">
        <v>79297355</v>
      </c>
      <c r="E11" s="41">
        <f>L11+M11+N11+O11+P11+Q11</f>
        <v>19089615</v>
      </c>
      <c r="F11" s="41">
        <v>0</v>
      </c>
      <c r="G11" s="41">
        <v>0</v>
      </c>
      <c r="H11" s="41">
        <v>0</v>
      </c>
      <c r="I11" s="2">
        <v>489280</v>
      </c>
      <c r="J11" s="2">
        <v>4410050</v>
      </c>
      <c r="K11" s="25" t="s">
        <v>30</v>
      </c>
      <c r="L11" s="4">
        <v>7071591</v>
      </c>
      <c r="M11" s="2">
        <v>3584300</v>
      </c>
      <c r="N11" s="2">
        <v>3400970</v>
      </c>
      <c r="O11" s="2">
        <v>4481541</v>
      </c>
      <c r="P11" s="2">
        <v>201850</v>
      </c>
      <c r="Q11" s="6">
        <v>349363</v>
      </c>
      <c r="R11" s="2">
        <v>104600570</v>
      </c>
      <c r="S11" s="2">
        <v>28481981</v>
      </c>
      <c r="T11" s="2">
        <v>0</v>
      </c>
    </row>
    <row r="12" spans="1:20" ht="12.75">
      <c r="A12" s="25" t="s">
        <v>31</v>
      </c>
      <c r="B12" s="1">
        <v>12</v>
      </c>
      <c r="C12" s="41">
        <v>18870293</v>
      </c>
      <c r="D12" s="41">
        <v>14967485</v>
      </c>
      <c r="E12" s="41">
        <f>L12+M12+N12+O12+P12+Q12</f>
        <v>2007044</v>
      </c>
      <c r="F12" s="41">
        <v>15725</v>
      </c>
      <c r="G12" s="41">
        <v>714076</v>
      </c>
      <c r="H12" s="41">
        <v>154059</v>
      </c>
      <c r="I12" s="2">
        <v>148511</v>
      </c>
      <c r="J12" s="2">
        <v>575155</v>
      </c>
      <c r="K12" s="25" t="s">
        <v>31</v>
      </c>
      <c r="L12" s="4">
        <v>74500</v>
      </c>
      <c r="M12" s="2">
        <v>901969</v>
      </c>
      <c r="N12" s="2">
        <v>812313</v>
      </c>
      <c r="O12" s="2">
        <v>195512</v>
      </c>
      <c r="P12" s="2">
        <v>10500</v>
      </c>
      <c r="Q12" s="6">
        <v>12250</v>
      </c>
      <c r="R12" s="2">
        <v>18652551</v>
      </c>
      <c r="S12" s="2">
        <v>200638</v>
      </c>
      <c r="T12" s="2">
        <v>691105</v>
      </c>
    </row>
    <row r="13" spans="1:20" ht="12.75">
      <c r="A13" s="25" t="s">
        <v>32</v>
      </c>
      <c r="B13" s="1">
        <v>9</v>
      </c>
      <c r="C13" s="41">
        <v>71502764</v>
      </c>
      <c r="D13" s="41">
        <v>55645140</v>
      </c>
      <c r="E13" s="41">
        <f>L13+M13+N13+O13+P13+Q13</f>
        <v>6675318</v>
      </c>
      <c r="F13" s="41">
        <v>14480</v>
      </c>
      <c r="G13" s="41">
        <v>4332895</v>
      </c>
      <c r="H13" s="41">
        <v>700000</v>
      </c>
      <c r="I13" s="2">
        <v>279097</v>
      </c>
      <c r="J13" s="2">
        <v>5188566</v>
      </c>
      <c r="K13" s="25" t="s">
        <v>32</v>
      </c>
      <c r="L13" s="4">
        <v>1526666</v>
      </c>
      <c r="M13" s="2">
        <v>2062250</v>
      </c>
      <c r="N13" s="2">
        <v>1973146</v>
      </c>
      <c r="O13" s="2">
        <v>997756</v>
      </c>
      <c r="P13" s="2">
        <v>39500</v>
      </c>
      <c r="Q13" s="6">
        <v>76000</v>
      </c>
      <c r="R13" s="2">
        <v>70827168</v>
      </c>
      <c r="S13" s="2">
        <v>1317612</v>
      </c>
      <c r="T13" s="2">
        <v>4128760</v>
      </c>
    </row>
    <row r="14" spans="1:20" ht="12.75">
      <c r="A14" s="25"/>
      <c r="B14" s="1"/>
      <c r="C14" s="2"/>
      <c r="D14" s="2"/>
      <c r="E14" s="2"/>
      <c r="F14" s="2"/>
      <c r="G14" s="2"/>
      <c r="H14" s="2"/>
      <c r="I14" s="2"/>
      <c r="J14" s="2"/>
      <c r="K14" s="25"/>
      <c r="L14" s="4"/>
      <c r="M14" s="2"/>
      <c r="N14" s="2"/>
      <c r="O14" s="2"/>
      <c r="P14" s="2"/>
      <c r="Q14" s="6"/>
      <c r="R14" s="2"/>
      <c r="S14" s="2"/>
      <c r="T14" s="2"/>
    </row>
    <row r="15" spans="1:20" ht="13.5" thickBot="1">
      <c r="A15" s="20" t="s">
        <v>33</v>
      </c>
      <c r="B15" s="1">
        <f aca="true" t="shared" si="3" ref="B15:H15">B17+B18+B19</f>
        <v>34</v>
      </c>
      <c r="C15" s="2">
        <f t="shared" si="3"/>
        <v>179137426</v>
      </c>
      <c r="D15" s="2">
        <f t="shared" si="3"/>
        <v>119716468</v>
      </c>
      <c r="E15" s="2">
        <f t="shared" si="3"/>
        <v>33702810</v>
      </c>
      <c r="F15" s="2">
        <f t="shared" si="3"/>
        <v>762865</v>
      </c>
      <c r="G15" s="2">
        <f t="shared" si="3"/>
        <v>7700812</v>
      </c>
      <c r="H15" s="2">
        <f t="shared" si="3"/>
        <v>20562</v>
      </c>
      <c r="I15" s="2">
        <f aca="true" t="shared" si="4" ref="I15:T15">I17+I18+I19</f>
        <v>1143289</v>
      </c>
      <c r="J15" s="2">
        <f t="shared" si="4"/>
        <v>9267113</v>
      </c>
      <c r="K15" s="20" t="s">
        <v>33</v>
      </c>
      <c r="L15" s="4">
        <f t="shared" si="4"/>
        <v>15589933</v>
      </c>
      <c r="M15" s="2">
        <f t="shared" si="4"/>
        <v>734459</v>
      </c>
      <c r="N15" s="2">
        <f t="shared" si="4"/>
        <v>7815101</v>
      </c>
      <c r="O15" s="2">
        <f t="shared" si="4"/>
        <v>8921436</v>
      </c>
      <c r="P15" s="2">
        <f t="shared" si="4"/>
        <v>157500</v>
      </c>
      <c r="Q15" s="6">
        <f t="shared" si="4"/>
        <v>484381</v>
      </c>
      <c r="R15" s="2">
        <f t="shared" si="4"/>
        <v>175786031</v>
      </c>
      <c r="S15" s="2">
        <f t="shared" si="4"/>
        <v>25198422</v>
      </c>
      <c r="T15" s="2">
        <f t="shared" si="4"/>
        <v>8229629</v>
      </c>
    </row>
    <row r="16" spans="1:20" ht="12.75">
      <c r="A16" s="25"/>
      <c r="B16" s="1"/>
      <c r="C16" s="2"/>
      <c r="D16" s="2"/>
      <c r="E16" s="2"/>
      <c r="F16" s="2"/>
      <c r="G16" s="2"/>
      <c r="H16" s="2"/>
      <c r="I16" s="2"/>
      <c r="J16" s="2"/>
      <c r="K16" s="25"/>
      <c r="L16" s="4"/>
      <c r="M16" s="2"/>
      <c r="N16" s="2"/>
      <c r="O16" s="2"/>
      <c r="P16" s="2"/>
      <c r="Q16" s="6"/>
      <c r="R16" s="2"/>
      <c r="S16" s="2"/>
      <c r="T16" s="2"/>
    </row>
    <row r="17" spans="1:20" ht="12.75">
      <c r="A17" s="25" t="s">
        <v>30</v>
      </c>
      <c r="B17" s="1">
        <v>12</v>
      </c>
      <c r="C17" s="2">
        <v>67296994</v>
      </c>
      <c r="D17" s="2">
        <v>43386092</v>
      </c>
      <c r="E17" s="41">
        <f>L17+M17+N17+O17+P17+Q17</f>
        <v>20200588</v>
      </c>
      <c r="F17" s="2">
        <v>0</v>
      </c>
      <c r="G17" s="2">
        <v>0</v>
      </c>
      <c r="H17" s="2">
        <v>0</v>
      </c>
      <c r="I17" s="2">
        <v>157584</v>
      </c>
      <c r="J17" s="2">
        <v>1835769</v>
      </c>
      <c r="K17" s="25" t="s">
        <v>30</v>
      </c>
      <c r="L17" s="4">
        <v>10148906</v>
      </c>
      <c r="M17" s="2">
        <v>687959</v>
      </c>
      <c r="N17" s="2">
        <v>3536012</v>
      </c>
      <c r="O17" s="2">
        <v>5431649</v>
      </c>
      <c r="P17" s="2">
        <v>106500</v>
      </c>
      <c r="Q17" s="6">
        <v>289562</v>
      </c>
      <c r="R17" s="2">
        <v>67139383</v>
      </c>
      <c r="S17" s="2">
        <v>20903549</v>
      </c>
      <c r="T17" s="2">
        <v>1395804</v>
      </c>
    </row>
    <row r="18" spans="1:20" ht="12.75">
      <c r="A18" s="25" t="s">
        <v>31</v>
      </c>
      <c r="B18" s="1">
        <v>14</v>
      </c>
      <c r="C18" s="2">
        <v>45539382</v>
      </c>
      <c r="D18" s="2">
        <v>32750414</v>
      </c>
      <c r="E18" s="41">
        <f>L18+M18+N18+O18+P18+Q18</f>
        <v>3268194</v>
      </c>
      <c r="F18" s="2">
        <v>762865</v>
      </c>
      <c r="G18" s="2">
        <v>6055812</v>
      </c>
      <c r="H18" s="2">
        <v>20562</v>
      </c>
      <c r="I18" s="2">
        <v>331874</v>
      </c>
      <c r="J18" s="2">
        <v>2135747</v>
      </c>
      <c r="K18" s="25" t="s">
        <v>31</v>
      </c>
      <c r="L18" s="4">
        <v>1042306</v>
      </c>
      <c r="M18" s="2">
        <v>4000</v>
      </c>
      <c r="N18" s="2">
        <v>1329252</v>
      </c>
      <c r="O18" s="2">
        <v>824231</v>
      </c>
      <c r="P18" s="2">
        <v>18500</v>
      </c>
      <c r="Q18" s="6">
        <v>49905</v>
      </c>
      <c r="R18" s="2">
        <v>43733065</v>
      </c>
      <c r="S18" s="2">
        <v>1862845</v>
      </c>
      <c r="T18" s="2">
        <v>4025016</v>
      </c>
    </row>
    <row r="19" spans="1:20" ht="12.75">
      <c r="A19" s="25" t="s">
        <v>32</v>
      </c>
      <c r="B19" s="1">
        <v>8</v>
      </c>
      <c r="C19" s="2">
        <v>66301050</v>
      </c>
      <c r="D19" s="2">
        <v>43579962</v>
      </c>
      <c r="E19" s="41">
        <f>L19+M19+N19+O19+P19+Q19</f>
        <v>10234028</v>
      </c>
      <c r="F19" s="2">
        <v>0</v>
      </c>
      <c r="G19" s="2">
        <v>1645000</v>
      </c>
      <c r="H19" s="2">
        <v>0</v>
      </c>
      <c r="I19" s="2">
        <v>653831</v>
      </c>
      <c r="J19" s="2">
        <v>5295597</v>
      </c>
      <c r="K19" s="25" t="s">
        <v>32</v>
      </c>
      <c r="L19" s="4">
        <v>4398721</v>
      </c>
      <c r="M19" s="2">
        <v>42500</v>
      </c>
      <c r="N19" s="2">
        <v>2949837</v>
      </c>
      <c r="O19" s="2">
        <v>2665556</v>
      </c>
      <c r="P19" s="2">
        <v>32500</v>
      </c>
      <c r="Q19" s="6">
        <v>144914</v>
      </c>
      <c r="R19" s="2">
        <v>64913583</v>
      </c>
      <c r="S19" s="2">
        <v>2432028</v>
      </c>
      <c r="T19" s="2">
        <v>2808809</v>
      </c>
    </row>
    <row r="20" spans="1:20" ht="12.75">
      <c r="A20" s="25"/>
      <c r="B20" s="1"/>
      <c r="C20" s="2"/>
      <c r="D20" s="2"/>
      <c r="E20" s="2"/>
      <c r="F20" s="2"/>
      <c r="G20" s="2"/>
      <c r="H20" s="2"/>
      <c r="I20" s="2"/>
      <c r="J20" s="2"/>
      <c r="K20" s="25"/>
      <c r="L20" s="4"/>
      <c r="M20" s="2"/>
      <c r="N20" s="2"/>
      <c r="O20" s="2"/>
      <c r="P20" s="2"/>
      <c r="Q20" s="6"/>
      <c r="R20" s="2"/>
      <c r="S20" s="2"/>
      <c r="T20" s="2"/>
    </row>
    <row r="21" spans="1:20" ht="13.5" thickBot="1">
      <c r="A21" s="20" t="s">
        <v>34</v>
      </c>
      <c r="B21" s="1">
        <f>B23+B24</f>
        <v>77</v>
      </c>
      <c r="C21" s="2">
        <f aca="true" t="shared" si="5" ref="C21:T21">C23+C24</f>
        <v>767953</v>
      </c>
      <c r="D21" s="2">
        <f t="shared" si="5"/>
        <v>381542</v>
      </c>
      <c r="E21" s="2">
        <f t="shared" si="5"/>
        <v>13000</v>
      </c>
      <c r="F21" s="2">
        <f t="shared" si="5"/>
        <v>213010</v>
      </c>
      <c r="G21" s="2">
        <f t="shared" si="5"/>
        <v>125764</v>
      </c>
      <c r="H21" s="2">
        <f t="shared" si="5"/>
        <v>0</v>
      </c>
      <c r="I21" s="2">
        <f t="shared" si="5"/>
        <v>0</v>
      </c>
      <c r="J21" s="2">
        <f t="shared" si="5"/>
        <v>0</v>
      </c>
      <c r="K21" s="20" t="s">
        <v>34</v>
      </c>
      <c r="L21" s="4">
        <f t="shared" si="5"/>
        <v>1000</v>
      </c>
      <c r="M21" s="2">
        <f t="shared" si="5"/>
        <v>0</v>
      </c>
      <c r="N21" s="2">
        <f t="shared" si="5"/>
        <v>500</v>
      </c>
      <c r="O21" s="2">
        <f t="shared" si="5"/>
        <v>11500</v>
      </c>
      <c r="P21" s="2">
        <f t="shared" si="5"/>
        <v>0</v>
      </c>
      <c r="Q21" s="6">
        <f t="shared" si="5"/>
        <v>0</v>
      </c>
      <c r="R21" s="2">
        <f t="shared" si="5"/>
        <v>747691</v>
      </c>
      <c r="S21" s="2">
        <f t="shared" si="5"/>
        <v>11389</v>
      </c>
      <c r="T21" s="2">
        <f t="shared" si="5"/>
        <v>115716</v>
      </c>
    </row>
    <row r="22" spans="1:20" ht="12.75">
      <c r="A22" s="25"/>
      <c r="B22" s="1"/>
      <c r="C22" s="2"/>
      <c r="D22" s="2"/>
      <c r="E22" s="2"/>
      <c r="F22" s="2"/>
      <c r="G22" s="2"/>
      <c r="H22" s="2"/>
      <c r="I22" s="2"/>
      <c r="J22" s="2"/>
      <c r="K22" s="25"/>
      <c r="L22" s="4"/>
      <c r="M22" s="2"/>
      <c r="N22" s="2"/>
      <c r="O22" s="2"/>
      <c r="P22" s="2"/>
      <c r="Q22" s="6"/>
      <c r="R22" s="2"/>
      <c r="S22" s="2"/>
      <c r="T22" s="2"/>
    </row>
    <row r="23" spans="1:20" ht="12.75">
      <c r="A23" s="25" t="s">
        <v>31</v>
      </c>
      <c r="B23" s="1">
        <v>46</v>
      </c>
      <c r="C23" s="2">
        <v>690339</v>
      </c>
      <c r="D23" s="2">
        <v>356354</v>
      </c>
      <c r="E23" s="41">
        <f>L23+M23+N23+O23+P23+Q23</f>
        <v>13000</v>
      </c>
      <c r="F23" s="2">
        <v>196655</v>
      </c>
      <c r="G23" s="2">
        <v>105764</v>
      </c>
      <c r="H23" s="2">
        <v>0</v>
      </c>
      <c r="I23" s="2">
        <v>0</v>
      </c>
      <c r="J23" s="2">
        <v>0</v>
      </c>
      <c r="K23" s="25" t="s">
        <v>31</v>
      </c>
      <c r="L23" s="4">
        <v>1000</v>
      </c>
      <c r="M23" s="2">
        <v>0</v>
      </c>
      <c r="N23" s="2">
        <v>500</v>
      </c>
      <c r="O23" s="2">
        <v>11500</v>
      </c>
      <c r="P23" s="2">
        <v>0</v>
      </c>
      <c r="Q23" s="6">
        <v>0</v>
      </c>
      <c r="R23" s="2">
        <v>674078</v>
      </c>
      <c r="S23" s="2">
        <v>11364</v>
      </c>
      <c r="T23" s="2">
        <v>100300</v>
      </c>
    </row>
    <row r="24" spans="1:20" ht="12.75">
      <c r="A24" s="25" t="s">
        <v>32</v>
      </c>
      <c r="B24" s="1">
        <v>31</v>
      </c>
      <c r="C24" s="2">
        <v>77614</v>
      </c>
      <c r="D24" s="2">
        <v>25188</v>
      </c>
      <c r="E24" s="41">
        <f>L24+M24+N24+O24+P24+Q24</f>
        <v>0</v>
      </c>
      <c r="F24" s="2">
        <v>16355</v>
      </c>
      <c r="G24" s="2">
        <v>20000</v>
      </c>
      <c r="H24" s="2">
        <v>0</v>
      </c>
      <c r="I24" s="2">
        <v>0</v>
      </c>
      <c r="J24" s="2">
        <v>0</v>
      </c>
      <c r="K24" s="25" t="s">
        <v>32</v>
      </c>
      <c r="L24" s="4">
        <v>0</v>
      </c>
      <c r="M24" s="2">
        <v>0</v>
      </c>
      <c r="N24" s="2">
        <v>0</v>
      </c>
      <c r="O24" s="2">
        <v>0</v>
      </c>
      <c r="P24" s="2">
        <v>0</v>
      </c>
      <c r="Q24" s="6">
        <v>0</v>
      </c>
      <c r="R24" s="2">
        <v>73613</v>
      </c>
      <c r="S24" s="2">
        <v>25</v>
      </c>
      <c r="T24" s="2">
        <v>15416</v>
      </c>
    </row>
    <row r="25" spans="1:20" ht="12.75">
      <c r="A25" s="25"/>
      <c r="B25" s="1"/>
      <c r="C25" s="2"/>
      <c r="D25" s="2"/>
      <c r="E25" s="2"/>
      <c r="F25" s="2"/>
      <c r="G25" s="2"/>
      <c r="H25" s="2"/>
      <c r="I25" s="2"/>
      <c r="J25" s="2"/>
      <c r="K25" s="25"/>
      <c r="L25" s="4"/>
      <c r="M25" s="2"/>
      <c r="N25" s="2"/>
      <c r="O25" s="2"/>
      <c r="P25" s="2"/>
      <c r="Q25" s="6"/>
      <c r="R25" s="2"/>
      <c r="S25" s="2"/>
      <c r="T25" s="2"/>
    </row>
    <row r="26" spans="1:20" ht="12.75">
      <c r="A26" s="25"/>
      <c r="B26" s="1"/>
      <c r="C26" s="2"/>
      <c r="D26" s="2"/>
      <c r="E26" s="2"/>
      <c r="F26" s="2"/>
      <c r="G26" s="2"/>
      <c r="H26" s="2"/>
      <c r="I26" s="2"/>
      <c r="J26" s="2"/>
      <c r="K26" s="25"/>
      <c r="L26" s="4"/>
      <c r="M26" s="2"/>
      <c r="N26" s="2"/>
      <c r="O26" s="2"/>
      <c r="P26" s="2"/>
      <c r="Q26" s="6"/>
      <c r="R26" s="2"/>
      <c r="S26" s="2"/>
      <c r="T26" s="2"/>
    </row>
    <row r="27" spans="1:20" ht="12.75">
      <c r="A27" s="25"/>
      <c r="B27" s="1"/>
      <c r="C27" s="2"/>
      <c r="D27" s="2"/>
      <c r="E27" s="2"/>
      <c r="F27" s="2"/>
      <c r="G27" s="2"/>
      <c r="H27" s="2"/>
      <c r="I27" s="2"/>
      <c r="J27" s="2"/>
      <c r="K27" s="25"/>
      <c r="L27" s="4"/>
      <c r="M27" s="2"/>
      <c r="N27" s="2"/>
      <c r="O27" s="2"/>
      <c r="P27" s="2"/>
      <c r="Q27" s="6"/>
      <c r="R27" s="2"/>
      <c r="S27" s="2"/>
      <c r="T27" s="2"/>
    </row>
    <row r="28" spans="2:20" ht="12.75">
      <c r="B28" s="1"/>
      <c r="C28" s="2"/>
      <c r="D28" s="2"/>
      <c r="E28" s="2"/>
      <c r="F28" s="2"/>
      <c r="G28" s="2"/>
      <c r="H28" s="2"/>
      <c r="I28" s="2"/>
      <c r="J28" s="2"/>
      <c r="L28" s="4"/>
      <c r="M28" s="2"/>
      <c r="N28" s="2"/>
      <c r="O28" s="2"/>
      <c r="P28" s="2"/>
      <c r="Q28" s="6"/>
      <c r="R28" s="2"/>
      <c r="S28" s="2"/>
      <c r="T28" s="2"/>
    </row>
    <row r="29" spans="1:20" ht="13.5" thickBot="1">
      <c r="A29" s="20" t="s">
        <v>35</v>
      </c>
      <c r="B29" s="21">
        <f>B31+B37+B43</f>
        <v>1153</v>
      </c>
      <c r="C29" s="22">
        <f aca="true" t="shared" si="6" ref="C29:T29">C31+C37+C43</f>
        <v>624236476</v>
      </c>
      <c r="D29" s="22">
        <f t="shared" si="6"/>
        <v>348672817</v>
      </c>
      <c r="E29" s="22">
        <f t="shared" si="6"/>
        <v>221269573</v>
      </c>
      <c r="F29" s="22">
        <f t="shared" si="6"/>
        <v>4164562</v>
      </c>
      <c r="G29" s="22">
        <f t="shared" si="6"/>
        <v>22811416</v>
      </c>
      <c r="H29" s="22">
        <f t="shared" si="6"/>
        <v>2394477</v>
      </c>
      <c r="I29" s="22">
        <f t="shared" si="6"/>
        <v>3687788</v>
      </c>
      <c r="J29" s="22">
        <f t="shared" si="6"/>
        <v>8130029</v>
      </c>
      <c r="K29" s="20" t="s">
        <v>35</v>
      </c>
      <c r="L29" s="23">
        <f t="shared" si="6"/>
        <v>77849392</v>
      </c>
      <c r="M29" s="22">
        <f t="shared" si="6"/>
        <v>41454751</v>
      </c>
      <c r="N29" s="22">
        <f t="shared" si="6"/>
        <v>33386499</v>
      </c>
      <c r="O29" s="22">
        <f t="shared" si="6"/>
        <v>61791639</v>
      </c>
      <c r="P29" s="22">
        <f t="shared" si="6"/>
        <v>2253392</v>
      </c>
      <c r="Q29" s="24">
        <f t="shared" si="6"/>
        <v>2760428</v>
      </c>
      <c r="R29" s="22">
        <f t="shared" si="6"/>
        <v>576954445</v>
      </c>
      <c r="S29" s="22">
        <f t="shared" si="6"/>
        <v>163195862</v>
      </c>
      <c r="T29" s="22">
        <f t="shared" si="6"/>
        <v>33236769</v>
      </c>
    </row>
    <row r="30" spans="1:20" ht="12.75">
      <c r="A30" s="25"/>
      <c r="B30" s="1"/>
      <c r="C30" s="2"/>
      <c r="D30" s="2"/>
      <c r="E30" s="2"/>
      <c r="F30" s="2"/>
      <c r="G30" s="2"/>
      <c r="H30" s="2"/>
      <c r="I30" s="2"/>
      <c r="J30" s="2"/>
      <c r="K30" s="25"/>
      <c r="L30" s="4"/>
      <c r="M30" s="2"/>
      <c r="N30" s="2"/>
      <c r="O30" s="2"/>
      <c r="P30" s="2"/>
      <c r="Q30" s="6"/>
      <c r="R30" s="2"/>
      <c r="S30" s="2"/>
      <c r="T30" s="2"/>
    </row>
    <row r="31" spans="1:20" ht="13.5" thickBot="1">
      <c r="A31" s="20" t="s">
        <v>29</v>
      </c>
      <c r="B31" s="1">
        <f>B33+B34+B35</f>
        <v>403</v>
      </c>
      <c r="C31" s="2">
        <f aca="true" t="shared" si="7" ref="C31:T31">C33+C34+C35</f>
        <v>279818843</v>
      </c>
      <c r="D31" s="2">
        <f t="shared" si="7"/>
        <v>159274802</v>
      </c>
      <c r="E31" s="2">
        <f t="shared" si="7"/>
        <v>96818670</v>
      </c>
      <c r="F31" s="2">
        <f t="shared" si="7"/>
        <v>2659419</v>
      </c>
      <c r="G31" s="2">
        <f t="shared" si="7"/>
        <v>10320914</v>
      </c>
      <c r="H31" s="2">
        <f t="shared" si="7"/>
        <v>700165</v>
      </c>
      <c r="I31" s="2">
        <f t="shared" si="7"/>
        <v>1580621</v>
      </c>
      <c r="J31" s="2">
        <f t="shared" si="7"/>
        <v>2741312</v>
      </c>
      <c r="K31" s="20" t="s">
        <v>29</v>
      </c>
      <c r="L31" s="4">
        <f t="shared" si="7"/>
        <v>24361618</v>
      </c>
      <c r="M31" s="2">
        <f t="shared" si="7"/>
        <v>36112894</v>
      </c>
      <c r="N31" s="2">
        <f t="shared" si="7"/>
        <v>10617486</v>
      </c>
      <c r="O31" s="2">
        <f t="shared" si="7"/>
        <v>22469873</v>
      </c>
      <c r="P31" s="2">
        <f t="shared" si="7"/>
        <v>1086238</v>
      </c>
      <c r="Q31" s="6">
        <f t="shared" si="7"/>
        <v>993063</v>
      </c>
      <c r="R31" s="2">
        <f t="shared" si="7"/>
        <v>261271975</v>
      </c>
      <c r="S31" s="2">
        <f t="shared" si="7"/>
        <v>75619246</v>
      </c>
      <c r="T31" s="2">
        <f t="shared" si="7"/>
        <v>11575848</v>
      </c>
    </row>
    <row r="32" spans="1:20" ht="12.75">
      <c r="A32" s="25"/>
      <c r="B32" s="1"/>
      <c r="C32" s="2"/>
      <c r="D32" s="2"/>
      <c r="E32" s="2"/>
      <c r="F32" s="2"/>
      <c r="G32" s="2"/>
      <c r="H32" s="2"/>
      <c r="I32" s="2"/>
      <c r="J32" s="2"/>
      <c r="K32" s="25"/>
      <c r="L32" s="26"/>
      <c r="M32" s="2"/>
      <c r="N32" s="2"/>
      <c r="O32" s="2"/>
      <c r="P32" s="2"/>
      <c r="Q32" s="6"/>
      <c r="R32" s="2"/>
      <c r="S32" s="2"/>
      <c r="T32" s="2"/>
    </row>
    <row r="33" spans="1:20" ht="12.75">
      <c r="A33" s="25" t="s">
        <v>30</v>
      </c>
      <c r="B33" s="1">
        <v>193</v>
      </c>
      <c r="C33" s="2">
        <v>195969280</v>
      </c>
      <c r="D33" s="2">
        <v>107529277</v>
      </c>
      <c r="E33" s="41">
        <f>L33+M33+N33+O33+P33+Q33</f>
        <v>80039958</v>
      </c>
      <c r="F33" s="2">
        <v>10529</v>
      </c>
      <c r="G33" s="2">
        <v>354153</v>
      </c>
      <c r="H33" s="2">
        <v>270486</v>
      </c>
      <c r="I33" s="2">
        <v>1036837</v>
      </c>
      <c r="J33" s="2">
        <v>1235883</v>
      </c>
      <c r="K33" s="25" t="s">
        <v>30</v>
      </c>
      <c r="L33" s="4">
        <v>23282263</v>
      </c>
      <c r="M33" s="2">
        <v>27623607</v>
      </c>
      <c r="N33" s="2">
        <v>6762190</v>
      </c>
      <c r="O33" s="2">
        <v>20489092</v>
      </c>
      <c r="P33" s="2">
        <v>965042</v>
      </c>
      <c r="Q33" s="6">
        <v>917764</v>
      </c>
      <c r="R33" s="2">
        <v>178776604</v>
      </c>
      <c r="S33" s="2">
        <v>73957165</v>
      </c>
      <c r="T33" s="2">
        <v>2078705</v>
      </c>
    </row>
    <row r="34" spans="1:20" ht="12.75">
      <c r="A34" s="25" t="s">
        <v>31</v>
      </c>
      <c r="B34" s="1">
        <v>177</v>
      </c>
      <c r="C34" s="2">
        <v>51474868</v>
      </c>
      <c r="D34" s="2">
        <v>30684226</v>
      </c>
      <c r="E34" s="41">
        <v>8057867</v>
      </c>
      <c r="F34" s="2">
        <v>2145930</v>
      </c>
      <c r="G34" s="2">
        <v>8281068</v>
      </c>
      <c r="H34" s="2">
        <v>424287</v>
      </c>
      <c r="I34" s="2">
        <v>228934</v>
      </c>
      <c r="J34" s="2">
        <v>598944</v>
      </c>
      <c r="K34" s="25" t="s">
        <v>31</v>
      </c>
      <c r="L34" s="4">
        <v>316630</v>
      </c>
      <c r="M34" s="2">
        <v>5054537</v>
      </c>
      <c r="N34" s="2">
        <v>2154262</v>
      </c>
      <c r="O34" s="2">
        <v>731837</v>
      </c>
      <c r="P34" s="2">
        <v>21500</v>
      </c>
      <c r="Q34" s="6">
        <v>28850</v>
      </c>
      <c r="R34" s="2">
        <v>50969251</v>
      </c>
      <c r="S34" s="2">
        <v>651758</v>
      </c>
      <c r="T34" s="2">
        <v>8256997</v>
      </c>
    </row>
    <row r="35" spans="1:20" ht="12.75">
      <c r="A35" s="25" t="s">
        <v>32</v>
      </c>
      <c r="B35" s="1">
        <v>33</v>
      </c>
      <c r="C35" s="2">
        <v>32374695</v>
      </c>
      <c r="D35" s="2">
        <v>21061299</v>
      </c>
      <c r="E35" s="41">
        <v>8720845</v>
      </c>
      <c r="F35" s="2">
        <v>502960</v>
      </c>
      <c r="G35" s="2">
        <v>1685693</v>
      </c>
      <c r="H35" s="2">
        <v>5392</v>
      </c>
      <c r="I35" s="2">
        <v>314850</v>
      </c>
      <c r="J35" s="2">
        <v>906485</v>
      </c>
      <c r="K35" s="25" t="s">
        <v>32</v>
      </c>
      <c r="L35" s="4">
        <v>762725</v>
      </c>
      <c r="M35" s="2">
        <v>3434750</v>
      </c>
      <c r="N35" s="2">
        <v>1701034</v>
      </c>
      <c r="O35" s="2">
        <v>1248944</v>
      </c>
      <c r="P35" s="2">
        <v>99696</v>
      </c>
      <c r="Q35" s="6">
        <v>46449</v>
      </c>
      <c r="R35" s="2">
        <v>31526120</v>
      </c>
      <c r="S35" s="2">
        <v>1010323</v>
      </c>
      <c r="T35" s="2">
        <v>1240146</v>
      </c>
    </row>
    <row r="36" spans="1:20" ht="12.75">
      <c r="A36" s="25"/>
      <c r="B36" s="1"/>
      <c r="C36" s="2"/>
      <c r="D36" s="2"/>
      <c r="E36" s="2"/>
      <c r="F36" s="2"/>
      <c r="G36" s="2"/>
      <c r="H36" s="2"/>
      <c r="I36" s="2"/>
      <c r="J36" s="2"/>
      <c r="K36" s="25"/>
      <c r="L36" s="4"/>
      <c r="M36" s="2"/>
      <c r="N36" s="2"/>
      <c r="O36" s="2"/>
      <c r="P36" s="2"/>
      <c r="Q36" s="6"/>
      <c r="R36" s="2"/>
      <c r="S36" s="2"/>
      <c r="T36" s="2"/>
    </row>
    <row r="37" spans="1:20" ht="13.5" thickBot="1">
      <c r="A37" s="20" t="s">
        <v>33</v>
      </c>
      <c r="B37" s="1">
        <f>B39+B40+B41</f>
        <v>409</v>
      </c>
      <c r="C37" s="2">
        <f aca="true" t="shared" si="8" ref="C37:T37">C39+C40+C41</f>
        <v>342783517</v>
      </c>
      <c r="D37" s="2">
        <f t="shared" si="8"/>
        <v>188496234</v>
      </c>
      <c r="E37" s="2">
        <f t="shared" si="8"/>
        <v>124311018</v>
      </c>
      <c r="F37" s="2">
        <f t="shared" si="8"/>
        <v>1054862</v>
      </c>
      <c r="G37" s="2">
        <f t="shared" si="8"/>
        <v>12373305</v>
      </c>
      <c r="H37" s="2">
        <f t="shared" si="8"/>
        <v>1694044</v>
      </c>
      <c r="I37" s="2">
        <f t="shared" si="8"/>
        <v>2103417</v>
      </c>
      <c r="J37" s="2">
        <f t="shared" si="8"/>
        <v>5388717</v>
      </c>
      <c r="K37" s="20" t="s">
        <v>33</v>
      </c>
      <c r="L37" s="4">
        <f t="shared" si="8"/>
        <v>53487024</v>
      </c>
      <c r="M37" s="2">
        <f t="shared" si="8"/>
        <v>5243757</v>
      </c>
      <c r="N37" s="2">
        <f t="shared" si="8"/>
        <v>22756513</v>
      </c>
      <c r="O37" s="2">
        <f t="shared" si="8"/>
        <v>39293231</v>
      </c>
      <c r="P37" s="2">
        <f t="shared" si="8"/>
        <v>1167154</v>
      </c>
      <c r="Q37" s="6">
        <f t="shared" si="8"/>
        <v>1767365</v>
      </c>
      <c r="R37" s="2">
        <f t="shared" si="8"/>
        <v>314113837</v>
      </c>
      <c r="S37" s="2">
        <f t="shared" si="8"/>
        <v>86944163</v>
      </c>
      <c r="T37" s="2">
        <f t="shared" si="8"/>
        <v>21531353</v>
      </c>
    </row>
    <row r="38" spans="1:20" ht="12.75">
      <c r="A38" s="25"/>
      <c r="B38" s="1"/>
      <c r="C38" s="2"/>
      <c r="D38" s="2"/>
      <c r="E38" s="2"/>
      <c r="F38" s="2"/>
      <c r="G38" s="2"/>
      <c r="H38" s="2"/>
      <c r="I38" s="2"/>
      <c r="J38" s="2"/>
      <c r="K38" s="25"/>
      <c r="L38" s="4"/>
      <c r="M38" s="2"/>
      <c r="N38" s="2"/>
      <c r="O38" s="2"/>
      <c r="P38" s="2"/>
      <c r="Q38" s="6"/>
      <c r="R38" s="2"/>
      <c r="S38" s="2"/>
      <c r="T38" s="2"/>
    </row>
    <row r="39" spans="1:20" ht="12.75">
      <c r="A39" s="25" t="s">
        <v>30</v>
      </c>
      <c r="B39" s="1">
        <v>210</v>
      </c>
      <c r="C39" s="2">
        <v>253571439</v>
      </c>
      <c r="D39" s="2">
        <v>134980773</v>
      </c>
      <c r="E39" s="41">
        <f>L39+M39+N39+O39+P39+Q39</f>
        <v>106260375</v>
      </c>
      <c r="F39" s="2">
        <v>347248</v>
      </c>
      <c r="G39" s="2">
        <v>1225915</v>
      </c>
      <c r="H39" s="2">
        <v>1484319</v>
      </c>
      <c r="I39" s="2">
        <v>471157</v>
      </c>
      <c r="J39" s="2">
        <v>1742865</v>
      </c>
      <c r="K39" s="25" t="s">
        <v>30</v>
      </c>
      <c r="L39" s="4">
        <v>49103764</v>
      </c>
      <c r="M39" s="2">
        <v>4946482</v>
      </c>
      <c r="N39" s="2">
        <v>14707498</v>
      </c>
      <c r="O39" s="2">
        <v>34803879</v>
      </c>
      <c r="P39" s="2">
        <v>1114104</v>
      </c>
      <c r="Q39" s="6">
        <v>1584648</v>
      </c>
      <c r="R39" s="2">
        <v>228090188</v>
      </c>
      <c r="S39" s="2">
        <v>83442582</v>
      </c>
      <c r="T39" s="2">
        <v>7945680</v>
      </c>
    </row>
    <row r="40" spans="1:20" ht="12.75">
      <c r="A40" s="25" t="s">
        <v>31</v>
      </c>
      <c r="B40" s="1">
        <v>163</v>
      </c>
      <c r="C40" s="2">
        <v>41353994</v>
      </c>
      <c r="D40" s="2">
        <v>28783355</v>
      </c>
      <c r="E40" s="41">
        <v>5413748</v>
      </c>
      <c r="F40" s="2">
        <v>539706</v>
      </c>
      <c r="G40" s="2">
        <v>4173837</v>
      </c>
      <c r="H40" s="2">
        <v>109125</v>
      </c>
      <c r="I40" s="2">
        <v>782060</v>
      </c>
      <c r="J40" s="2">
        <v>1677904</v>
      </c>
      <c r="K40" s="25" t="s">
        <v>31</v>
      </c>
      <c r="L40" s="4">
        <v>1293393</v>
      </c>
      <c r="M40" s="2">
        <v>44575</v>
      </c>
      <c r="N40" s="2">
        <v>3289818</v>
      </c>
      <c r="O40" s="2">
        <v>1297217</v>
      </c>
      <c r="P40" s="2">
        <v>8000</v>
      </c>
      <c r="Q40" s="6">
        <v>86492</v>
      </c>
      <c r="R40" s="2">
        <v>40638058</v>
      </c>
      <c r="S40" s="2">
        <v>869870</v>
      </c>
      <c r="T40" s="2">
        <v>5005093</v>
      </c>
    </row>
    <row r="41" spans="1:20" ht="12.75">
      <c r="A41" s="25" t="s">
        <v>32</v>
      </c>
      <c r="B41" s="1">
        <v>36</v>
      </c>
      <c r="C41" s="2">
        <v>47858084</v>
      </c>
      <c r="D41" s="2">
        <v>24732106</v>
      </c>
      <c r="E41" s="41">
        <v>12636895</v>
      </c>
      <c r="F41" s="2">
        <v>167908</v>
      </c>
      <c r="G41" s="2">
        <v>6973553</v>
      </c>
      <c r="H41" s="2">
        <v>100600</v>
      </c>
      <c r="I41" s="2">
        <v>850200</v>
      </c>
      <c r="J41" s="2">
        <v>1967948</v>
      </c>
      <c r="K41" s="25" t="s">
        <v>32</v>
      </c>
      <c r="L41" s="4">
        <v>3089867</v>
      </c>
      <c r="M41" s="2">
        <v>252700</v>
      </c>
      <c r="N41" s="2">
        <v>4759197</v>
      </c>
      <c r="O41" s="2">
        <v>3192135</v>
      </c>
      <c r="P41" s="2">
        <v>45050</v>
      </c>
      <c r="Q41" s="6">
        <v>96225</v>
      </c>
      <c r="R41" s="2">
        <v>45385591</v>
      </c>
      <c r="S41" s="2">
        <v>2631711</v>
      </c>
      <c r="T41" s="2">
        <v>8580580</v>
      </c>
    </row>
    <row r="42" spans="1:20" ht="12.75">
      <c r="A42" s="25"/>
      <c r="B42" s="1"/>
      <c r="C42" s="2"/>
      <c r="D42" s="2"/>
      <c r="E42" s="2"/>
      <c r="F42" s="2"/>
      <c r="G42" s="2"/>
      <c r="H42" s="2"/>
      <c r="I42" s="2"/>
      <c r="J42" s="2"/>
      <c r="K42" s="25"/>
      <c r="L42" s="4"/>
      <c r="M42" s="2"/>
      <c r="N42" s="2"/>
      <c r="O42" s="2"/>
      <c r="P42" s="2"/>
      <c r="Q42" s="6"/>
      <c r="R42" s="2"/>
      <c r="S42" s="2"/>
      <c r="T42" s="2"/>
    </row>
    <row r="43" spans="1:20" ht="13.5" thickBot="1">
      <c r="A43" s="20" t="s">
        <v>34</v>
      </c>
      <c r="B43" s="1">
        <f>B45+B46+B47</f>
        <v>341</v>
      </c>
      <c r="C43" s="2">
        <f aca="true" t="shared" si="9" ref="C43:T43">C45+C46+C47</f>
        <v>1634116</v>
      </c>
      <c r="D43" s="2">
        <f t="shared" si="9"/>
        <v>901781</v>
      </c>
      <c r="E43" s="2">
        <f t="shared" si="9"/>
        <v>139885</v>
      </c>
      <c r="F43" s="2">
        <f t="shared" si="9"/>
        <v>450281</v>
      </c>
      <c r="G43" s="2">
        <f t="shared" si="9"/>
        <v>117197</v>
      </c>
      <c r="H43" s="2">
        <f t="shared" si="9"/>
        <v>268</v>
      </c>
      <c r="I43" s="2">
        <f t="shared" si="9"/>
        <v>3750</v>
      </c>
      <c r="J43" s="2">
        <f t="shared" si="9"/>
        <v>0</v>
      </c>
      <c r="K43" s="20" t="s">
        <v>34</v>
      </c>
      <c r="L43" s="4">
        <f t="shared" si="9"/>
        <v>750</v>
      </c>
      <c r="M43" s="2">
        <f t="shared" si="9"/>
        <v>98100</v>
      </c>
      <c r="N43" s="2">
        <f t="shared" si="9"/>
        <v>12500</v>
      </c>
      <c r="O43" s="2">
        <f t="shared" si="9"/>
        <v>28535</v>
      </c>
      <c r="P43" s="2">
        <f t="shared" si="9"/>
        <v>0</v>
      </c>
      <c r="Q43" s="6">
        <f t="shared" si="9"/>
        <v>0</v>
      </c>
      <c r="R43" s="2">
        <f t="shared" si="9"/>
        <v>1568633</v>
      </c>
      <c r="S43" s="2">
        <f t="shared" si="9"/>
        <v>632453</v>
      </c>
      <c r="T43" s="2">
        <f t="shared" si="9"/>
        <v>129568</v>
      </c>
    </row>
    <row r="44" spans="1:20" ht="12.75">
      <c r="A44" s="25"/>
      <c r="B44" s="1"/>
      <c r="C44" s="2"/>
      <c r="D44" s="2"/>
      <c r="E44" s="2"/>
      <c r="F44" s="2"/>
      <c r="G44" s="2"/>
      <c r="H44" s="2"/>
      <c r="I44" s="2"/>
      <c r="J44" s="2"/>
      <c r="K44" s="25"/>
      <c r="L44" s="4"/>
      <c r="M44" s="2"/>
      <c r="N44" s="2"/>
      <c r="O44" s="2"/>
      <c r="P44" s="2"/>
      <c r="Q44" s="6"/>
      <c r="R44" s="2"/>
      <c r="S44" s="2"/>
      <c r="T44" s="2"/>
    </row>
    <row r="45" spans="1:20" ht="12.75">
      <c r="A45" s="25" t="s">
        <v>30</v>
      </c>
      <c r="B45" s="1">
        <v>1</v>
      </c>
      <c r="C45" s="2">
        <v>836307</v>
      </c>
      <c r="D45" s="2">
        <v>686886</v>
      </c>
      <c r="E45" s="41">
        <f>L45+M45+N45+O45+P45+Q45</f>
        <v>126885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5" t="s">
        <v>30</v>
      </c>
      <c r="L45" s="4">
        <v>750</v>
      </c>
      <c r="M45" s="2">
        <v>94600</v>
      </c>
      <c r="N45" s="2">
        <v>3000</v>
      </c>
      <c r="O45" s="2">
        <v>28535</v>
      </c>
      <c r="P45" s="2">
        <v>0</v>
      </c>
      <c r="Q45" s="6">
        <v>0</v>
      </c>
      <c r="R45" s="2">
        <v>810050</v>
      </c>
      <c r="S45" s="2">
        <v>612185</v>
      </c>
      <c r="T45" s="2">
        <v>0</v>
      </c>
    </row>
    <row r="46" spans="1:20" ht="12.75">
      <c r="A46" s="25" t="s">
        <v>31</v>
      </c>
      <c r="B46" s="1">
        <v>313</v>
      </c>
      <c r="C46" s="2">
        <v>777374</v>
      </c>
      <c r="D46" s="2">
        <v>201607</v>
      </c>
      <c r="E46" s="41">
        <f>L46+M46+N46+O46+P46+Q46</f>
        <v>13000</v>
      </c>
      <c r="F46" s="2">
        <v>444565</v>
      </c>
      <c r="G46" s="2">
        <v>116327</v>
      </c>
      <c r="H46" s="2">
        <v>268</v>
      </c>
      <c r="I46" s="2">
        <v>3750</v>
      </c>
      <c r="J46" s="2">
        <v>0</v>
      </c>
      <c r="K46" s="25" t="s">
        <v>31</v>
      </c>
      <c r="L46" s="4">
        <v>0</v>
      </c>
      <c r="M46" s="2">
        <v>3500</v>
      </c>
      <c r="N46" s="2">
        <v>9500</v>
      </c>
      <c r="O46" s="2">
        <v>0</v>
      </c>
      <c r="P46" s="2">
        <v>0</v>
      </c>
      <c r="Q46" s="6">
        <v>0</v>
      </c>
      <c r="R46" s="2">
        <v>738101</v>
      </c>
      <c r="S46" s="2">
        <v>20266</v>
      </c>
      <c r="T46" s="2">
        <v>129568</v>
      </c>
    </row>
    <row r="47" spans="1:20" ht="12.75">
      <c r="A47" s="25" t="s">
        <v>32</v>
      </c>
      <c r="B47" s="1">
        <v>27</v>
      </c>
      <c r="C47" s="2">
        <v>20435</v>
      </c>
      <c r="D47" s="2">
        <v>13288</v>
      </c>
      <c r="E47" s="41">
        <f>L47+M47+N47+O47+P47+Q47</f>
        <v>0</v>
      </c>
      <c r="F47" s="2">
        <v>5716</v>
      </c>
      <c r="G47" s="2">
        <v>870</v>
      </c>
      <c r="H47" s="2">
        <v>0</v>
      </c>
      <c r="I47" s="2">
        <v>0</v>
      </c>
      <c r="J47" s="2">
        <v>0</v>
      </c>
      <c r="K47" s="25" t="s">
        <v>32</v>
      </c>
      <c r="L47" s="4">
        <v>0</v>
      </c>
      <c r="M47" s="2">
        <v>0</v>
      </c>
      <c r="N47" s="2">
        <v>0</v>
      </c>
      <c r="O47" s="2">
        <v>0</v>
      </c>
      <c r="P47" s="2">
        <v>0</v>
      </c>
      <c r="Q47" s="6">
        <v>0</v>
      </c>
      <c r="R47" s="2">
        <v>20482</v>
      </c>
      <c r="S47" s="2">
        <v>2</v>
      </c>
      <c r="T47" s="2">
        <v>0</v>
      </c>
    </row>
    <row r="48" spans="1:20" ht="12.75">
      <c r="A48" s="25"/>
      <c r="B48" s="1"/>
      <c r="C48" s="2"/>
      <c r="D48" s="2"/>
      <c r="E48" s="2"/>
      <c r="F48" s="2"/>
      <c r="G48" s="2"/>
      <c r="H48" s="2"/>
      <c r="I48" s="2"/>
      <c r="J48" s="2"/>
      <c r="K48" s="25"/>
      <c r="L48" s="4"/>
      <c r="M48" s="2"/>
      <c r="N48" s="2"/>
      <c r="O48" s="2"/>
      <c r="P48" s="2"/>
      <c r="Q48" s="6"/>
      <c r="R48" s="2"/>
      <c r="S48" s="2"/>
      <c r="T48" s="2"/>
    </row>
    <row r="49" spans="1:20" ht="12.75">
      <c r="A49" s="25"/>
      <c r="B49" s="1"/>
      <c r="C49" s="2"/>
      <c r="D49" s="2"/>
      <c r="E49" s="2"/>
      <c r="F49" s="2"/>
      <c r="G49" s="2"/>
      <c r="H49" s="2"/>
      <c r="I49" s="2"/>
      <c r="J49" s="2"/>
      <c r="K49" s="25"/>
      <c r="L49" s="4"/>
      <c r="M49" s="2"/>
      <c r="N49" s="2"/>
      <c r="O49" s="2"/>
      <c r="P49" s="2"/>
      <c r="Q49" s="6"/>
      <c r="R49" s="2"/>
      <c r="S49" s="2"/>
      <c r="T49" s="2"/>
    </row>
    <row r="50" spans="1:20" ht="12.75">
      <c r="A50" s="25"/>
      <c r="B50" s="1"/>
      <c r="C50" s="2"/>
      <c r="D50" s="2"/>
      <c r="E50" s="2"/>
      <c r="F50" s="2"/>
      <c r="G50" s="2"/>
      <c r="H50" s="2"/>
      <c r="I50" s="2"/>
      <c r="J50" s="2"/>
      <c r="K50" s="25"/>
      <c r="L50" s="4"/>
      <c r="M50" s="2"/>
      <c r="N50" s="2"/>
      <c r="O50" s="2"/>
      <c r="P50" s="2"/>
      <c r="Q50" s="6"/>
      <c r="R50" s="2"/>
      <c r="S50" s="2"/>
      <c r="T50" s="2"/>
    </row>
    <row r="51" spans="1:20" ht="13.5" thickBot="1">
      <c r="A51" s="25"/>
      <c r="B51" s="1"/>
      <c r="C51" s="2"/>
      <c r="D51" s="2"/>
      <c r="E51" s="2"/>
      <c r="F51" s="2"/>
      <c r="G51" s="2"/>
      <c r="H51" s="2"/>
      <c r="I51" s="2"/>
      <c r="J51" s="2"/>
      <c r="K51" s="25"/>
      <c r="L51" s="4"/>
      <c r="M51" s="2"/>
      <c r="N51" s="2"/>
      <c r="O51" s="2"/>
      <c r="P51" s="2"/>
      <c r="Q51" s="6"/>
      <c r="R51" s="2"/>
      <c r="S51" s="2"/>
      <c r="T51" s="2"/>
    </row>
    <row r="52" spans="1:20" ht="12.75">
      <c r="A52" s="27" t="s">
        <v>33</v>
      </c>
      <c r="B52" s="28">
        <f>B15+B37</f>
        <v>443</v>
      </c>
      <c r="C52" s="29">
        <f>C37+C15</f>
        <v>521920943</v>
      </c>
      <c r="D52" s="29">
        <f aca="true" t="shared" si="10" ref="D52:T52">D37+D15</f>
        <v>308212702</v>
      </c>
      <c r="E52" s="29">
        <f t="shared" si="10"/>
        <v>158013828</v>
      </c>
      <c r="F52" s="29">
        <f t="shared" si="10"/>
        <v>1817727</v>
      </c>
      <c r="G52" s="29">
        <f t="shared" si="10"/>
        <v>20074117</v>
      </c>
      <c r="H52" s="29">
        <f t="shared" si="10"/>
        <v>1714606</v>
      </c>
      <c r="I52" s="29">
        <f t="shared" si="10"/>
        <v>3246706</v>
      </c>
      <c r="J52" s="29">
        <f t="shared" si="10"/>
        <v>14655830</v>
      </c>
      <c r="K52" s="30" t="s">
        <v>33</v>
      </c>
      <c r="L52" s="31">
        <f t="shared" si="10"/>
        <v>69076957</v>
      </c>
      <c r="M52" s="29">
        <f t="shared" si="10"/>
        <v>5978216</v>
      </c>
      <c r="N52" s="29">
        <f t="shared" si="10"/>
        <v>30571614</v>
      </c>
      <c r="O52" s="29">
        <f t="shared" si="10"/>
        <v>48214667</v>
      </c>
      <c r="P52" s="29">
        <f t="shared" si="10"/>
        <v>1324654</v>
      </c>
      <c r="Q52" s="32">
        <f t="shared" si="10"/>
        <v>2251746</v>
      </c>
      <c r="R52" s="29">
        <f t="shared" si="10"/>
        <v>489899868</v>
      </c>
      <c r="S52" s="29">
        <f t="shared" si="10"/>
        <v>112142585</v>
      </c>
      <c r="T52" s="29">
        <f t="shared" si="10"/>
        <v>29760982</v>
      </c>
    </row>
    <row r="53" spans="1:20" ht="12.75">
      <c r="A53" s="25" t="s">
        <v>29</v>
      </c>
      <c r="B53" s="1">
        <f aca="true" t="shared" si="11" ref="B53:S53">B31+B9</f>
        <v>438</v>
      </c>
      <c r="C53" s="2">
        <f t="shared" si="11"/>
        <v>474582724</v>
      </c>
      <c r="D53" s="2">
        <f t="shared" si="11"/>
        <v>309184782</v>
      </c>
      <c r="E53" s="2">
        <f t="shared" si="11"/>
        <v>124590647</v>
      </c>
      <c r="F53" s="2">
        <f t="shared" si="11"/>
        <v>2689624</v>
      </c>
      <c r="G53" s="2">
        <f t="shared" si="11"/>
        <v>15367885</v>
      </c>
      <c r="H53" s="2">
        <f t="shared" si="11"/>
        <v>1554224</v>
      </c>
      <c r="I53" s="2">
        <f t="shared" si="11"/>
        <v>2497509</v>
      </c>
      <c r="J53" s="2">
        <f t="shared" si="11"/>
        <v>12915083</v>
      </c>
      <c r="K53" s="25" t="s">
        <v>29</v>
      </c>
      <c r="L53" s="4">
        <f t="shared" si="11"/>
        <v>33034375</v>
      </c>
      <c r="M53" s="2">
        <f t="shared" si="11"/>
        <v>42661413</v>
      </c>
      <c r="N53" s="2">
        <f t="shared" si="11"/>
        <v>16803915</v>
      </c>
      <c r="O53" s="2">
        <f t="shared" si="11"/>
        <v>28144682</v>
      </c>
      <c r="P53" s="2">
        <f t="shared" si="11"/>
        <v>1338088</v>
      </c>
      <c r="Q53" s="6">
        <f t="shared" si="11"/>
        <v>1430676</v>
      </c>
      <c r="R53" s="2">
        <f t="shared" si="11"/>
        <v>455352264</v>
      </c>
      <c r="S53" s="2">
        <f t="shared" si="11"/>
        <v>105619477</v>
      </c>
      <c r="T53" s="2">
        <f>T31+T9</f>
        <v>16395713</v>
      </c>
    </row>
    <row r="54" spans="1:20" ht="13.5" thickBot="1">
      <c r="A54" s="33" t="s">
        <v>34</v>
      </c>
      <c r="B54" s="21">
        <f aca="true" t="shared" si="12" ref="B54:S54">B43+B21</f>
        <v>418</v>
      </c>
      <c r="C54" s="22">
        <f t="shared" si="12"/>
        <v>2402069</v>
      </c>
      <c r="D54" s="22">
        <f t="shared" si="12"/>
        <v>1283323</v>
      </c>
      <c r="E54" s="22">
        <f t="shared" si="12"/>
        <v>152885</v>
      </c>
      <c r="F54" s="22">
        <f t="shared" si="12"/>
        <v>663291</v>
      </c>
      <c r="G54" s="22">
        <f t="shared" si="12"/>
        <v>242961</v>
      </c>
      <c r="H54" s="22">
        <f t="shared" si="12"/>
        <v>268</v>
      </c>
      <c r="I54" s="22">
        <f t="shared" si="12"/>
        <v>3750</v>
      </c>
      <c r="J54" s="22">
        <f t="shared" si="12"/>
        <v>0</v>
      </c>
      <c r="K54" s="34" t="s">
        <v>34</v>
      </c>
      <c r="L54" s="23">
        <f t="shared" si="12"/>
        <v>1750</v>
      </c>
      <c r="M54" s="22">
        <f t="shared" si="12"/>
        <v>98100</v>
      </c>
      <c r="N54" s="22">
        <f t="shared" si="12"/>
        <v>13000</v>
      </c>
      <c r="O54" s="22">
        <f t="shared" si="12"/>
        <v>40035</v>
      </c>
      <c r="P54" s="22">
        <f t="shared" si="12"/>
        <v>0</v>
      </c>
      <c r="Q54" s="24">
        <f t="shared" si="12"/>
        <v>0</v>
      </c>
      <c r="R54" s="22">
        <f t="shared" si="12"/>
        <v>2316324</v>
      </c>
      <c r="S54" s="22">
        <f t="shared" si="12"/>
        <v>643842</v>
      </c>
      <c r="T54" s="22">
        <f>T43+T21</f>
        <v>245284</v>
      </c>
    </row>
    <row r="55" spans="1:20" ht="13.5" thickBot="1">
      <c r="A55" s="25"/>
      <c r="B55" s="1"/>
      <c r="C55" s="2"/>
      <c r="D55" s="2"/>
      <c r="E55" s="2"/>
      <c r="F55" s="2"/>
      <c r="G55" s="2"/>
      <c r="H55" s="2"/>
      <c r="I55" s="2"/>
      <c r="J55" s="2"/>
      <c r="K55" s="25"/>
      <c r="L55" s="4"/>
      <c r="M55" s="2"/>
      <c r="N55" s="2"/>
      <c r="O55" s="2"/>
      <c r="P55" s="2"/>
      <c r="Q55" s="6"/>
      <c r="R55" s="2"/>
      <c r="S55" s="2"/>
      <c r="T55" s="2"/>
    </row>
    <row r="56" spans="1:20" ht="12.75">
      <c r="A56" s="27" t="s">
        <v>36</v>
      </c>
      <c r="B56" s="28">
        <f>B45+B39+B33+B11+B17</f>
        <v>430</v>
      </c>
      <c r="C56" s="42">
        <f aca="true" t="shared" si="13" ref="C56:H56">C45+C39+C33+C11+C17</f>
        <v>622064844</v>
      </c>
      <c r="D56" s="42">
        <f t="shared" si="13"/>
        <v>365880383</v>
      </c>
      <c r="E56" s="42">
        <f t="shared" si="13"/>
        <v>225717421</v>
      </c>
      <c r="F56" s="42">
        <f t="shared" si="13"/>
        <v>357777</v>
      </c>
      <c r="G56" s="42">
        <f t="shared" si="13"/>
        <v>1580068</v>
      </c>
      <c r="H56" s="42">
        <f t="shared" si="13"/>
        <v>1754805</v>
      </c>
      <c r="I56" s="29">
        <f aca="true" t="shared" si="14" ref="I56:S56">I45+I39+I33+I17+I11</f>
        <v>2154858</v>
      </c>
      <c r="J56" s="29">
        <f t="shared" si="14"/>
        <v>9224567</v>
      </c>
      <c r="K56" s="30" t="s">
        <v>36</v>
      </c>
      <c r="L56" s="31">
        <f t="shared" si="14"/>
        <v>89607274</v>
      </c>
      <c r="M56" s="29">
        <f t="shared" si="14"/>
        <v>36936948</v>
      </c>
      <c r="N56" s="29">
        <f t="shared" si="14"/>
        <v>28409670</v>
      </c>
      <c r="O56" s="29">
        <f t="shared" si="14"/>
        <v>65234696</v>
      </c>
      <c r="P56" s="29">
        <f t="shared" si="14"/>
        <v>2387496</v>
      </c>
      <c r="Q56" s="32">
        <f t="shared" si="14"/>
        <v>3141337</v>
      </c>
      <c r="R56" s="29">
        <f t="shared" si="14"/>
        <v>579416795</v>
      </c>
      <c r="S56" s="29">
        <f t="shared" si="14"/>
        <v>207397462</v>
      </c>
      <c r="T56" s="29">
        <f>T45+T39+T33+T17+T11</f>
        <v>11420189</v>
      </c>
    </row>
    <row r="57" spans="1:20" ht="12.75">
      <c r="A57" s="25" t="s">
        <v>37</v>
      </c>
      <c r="B57" s="1">
        <f>B46+B40+B34+B23+B12+B18</f>
        <v>725</v>
      </c>
      <c r="C57" s="2">
        <f aca="true" t="shared" si="15" ref="C57:T58">C46+C40+C34+C23+C18+C12</f>
        <v>158706250</v>
      </c>
      <c r="D57" s="2">
        <f t="shared" si="15"/>
        <v>107743441</v>
      </c>
      <c r="E57" s="2">
        <f t="shared" si="15"/>
        <v>18772853</v>
      </c>
      <c r="F57" s="2">
        <f t="shared" si="15"/>
        <v>4105446</v>
      </c>
      <c r="G57" s="2">
        <f t="shared" si="15"/>
        <v>19446884</v>
      </c>
      <c r="H57" s="2">
        <f t="shared" si="15"/>
        <v>708301</v>
      </c>
      <c r="I57" s="2">
        <f t="shared" si="15"/>
        <v>1495129</v>
      </c>
      <c r="J57" s="2">
        <f t="shared" si="15"/>
        <v>4987750</v>
      </c>
      <c r="K57" s="25" t="s">
        <v>37</v>
      </c>
      <c r="L57" s="4">
        <f t="shared" si="15"/>
        <v>2727829</v>
      </c>
      <c r="M57" s="2">
        <f t="shared" si="15"/>
        <v>6008581</v>
      </c>
      <c r="N57" s="2">
        <f t="shared" si="15"/>
        <v>7595645</v>
      </c>
      <c r="O57" s="2">
        <f t="shared" si="15"/>
        <v>3060297</v>
      </c>
      <c r="P57" s="2">
        <f t="shared" si="15"/>
        <v>58500</v>
      </c>
      <c r="Q57" s="6">
        <f t="shared" si="15"/>
        <v>177497</v>
      </c>
      <c r="R57" s="2">
        <f t="shared" si="15"/>
        <v>155405104</v>
      </c>
      <c r="S57" s="2">
        <f t="shared" si="15"/>
        <v>3616741</v>
      </c>
      <c r="T57" s="2">
        <f t="shared" si="15"/>
        <v>18208079</v>
      </c>
    </row>
    <row r="58" spans="1:20" ht="13.5" thickBot="1">
      <c r="A58" s="33" t="s">
        <v>38</v>
      </c>
      <c r="B58" s="21">
        <f>B47+B41+B35+B24+B13+B19</f>
        <v>144</v>
      </c>
      <c r="C58" s="22">
        <f t="shared" si="15"/>
        <v>218134642</v>
      </c>
      <c r="D58" s="22">
        <f t="shared" si="15"/>
        <v>145056983</v>
      </c>
      <c r="E58" s="22">
        <f t="shared" si="15"/>
        <v>38267086</v>
      </c>
      <c r="F58" s="22">
        <f t="shared" si="15"/>
        <v>707419</v>
      </c>
      <c r="G58" s="22">
        <f t="shared" si="15"/>
        <v>14658011</v>
      </c>
      <c r="H58" s="22">
        <f t="shared" si="15"/>
        <v>805992</v>
      </c>
      <c r="I58" s="22">
        <f t="shared" si="15"/>
        <v>2097978</v>
      </c>
      <c r="J58" s="22">
        <f t="shared" si="15"/>
        <v>13358596</v>
      </c>
      <c r="K58" s="34" t="s">
        <v>38</v>
      </c>
      <c r="L58" s="23">
        <f t="shared" si="15"/>
        <v>9777979</v>
      </c>
      <c r="M58" s="22">
        <f t="shared" si="15"/>
        <v>5792200</v>
      </c>
      <c r="N58" s="22">
        <f t="shared" si="15"/>
        <v>11383214</v>
      </c>
      <c r="O58" s="22">
        <f t="shared" si="15"/>
        <v>8104391</v>
      </c>
      <c r="P58" s="22">
        <f t="shared" si="15"/>
        <v>216746</v>
      </c>
      <c r="Q58" s="24">
        <f t="shared" si="15"/>
        <v>363588</v>
      </c>
      <c r="R58" s="22">
        <f t="shared" si="15"/>
        <v>212746557</v>
      </c>
      <c r="S58" s="22">
        <f t="shared" si="15"/>
        <v>7391701</v>
      </c>
      <c r="T58" s="22">
        <f t="shared" si="15"/>
        <v>16773711</v>
      </c>
    </row>
    <row r="59" spans="1:20" ht="13.5" thickBot="1">
      <c r="A59" s="25"/>
      <c r="B59" s="1"/>
      <c r="C59" s="2"/>
      <c r="D59" s="2"/>
      <c r="E59" s="2"/>
      <c r="F59" s="2"/>
      <c r="G59" s="2"/>
      <c r="H59" s="2"/>
      <c r="I59" s="2"/>
      <c r="J59" s="2"/>
      <c r="K59" s="25"/>
      <c r="L59" s="4"/>
      <c r="M59" s="2"/>
      <c r="N59" s="2"/>
      <c r="O59" s="2"/>
      <c r="P59" s="2"/>
      <c r="Q59" s="6"/>
      <c r="R59" s="2"/>
      <c r="S59" s="2"/>
      <c r="T59" s="2"/>
    </row>
    <row r="60" spans="1:20" ht="13.5" thickBot="1">
      <c r="A60" s="35" t="s">
        <v>39</v>
      </c>
      <c r="B60" s="36">
        <f>B29+B7</f>
        <v>1299</v>
      </c>
      <c r="C60" s="37">
        <f aca="true" t="shared" si="16" ref="C60:T60">C29+C7</f>
        <v>998905736</v>
      </c>
      <c r="D60" s="37">
        <f t="shared" si="16"/>
        <v>618680807</v>
      </c>
      <c r="E60" s="37">
        <f t="shared" si="16"/>
        <v>282757360</v>
      </c>
      <c r="F60" s="37">
        <f t="shared" si="16"/>
        <v>5170642</v>
      </c>
      <c r="G60" s="37">
        <f t="shared" si="16"/>
        <v>35684963</v>
      </c>
      <c r="H60" s="37">
        <f t="shared" si="16"/>
        <v>3269098</v>
      </c>
      <c r="I60" s="37">
        <f t="shared" si="16"/>
        <v>5747965</v>
      </c>
      <c r="J60" s="37">
        <f t="shared" si="16"/>
        <v>27570913</v>
      </c>
      <c r="K60" s="38" t="s">
        <v>39</v>
      </c>
      <c r="L60" s="39">
        <f t="shared" si="16"/>
        <v>102113082</v>
      </c>
      <c r="M60" s="37">
        <f t="shared" si="16"/>
        <v>48737729</v>
      </c>
      <c r="N60" s="37">
        <f t="shared" si="16"/>
        <v>47388529</v>
      </c>
      <c r="O60" s="37">
        <f t="shared" si="16"/>
        <v>76399384</v>
      </c>
      <c r="P60" s="37">
        <f t="shared" si="16"/>
        <v>2662742</v>
      </c>
      <c r="Q60" s="40">
        <f t="shared" si="16"/>
        <v>3682422</v>
      </c>
      <c r="R60" s="37">
        <f t="shared" si="16"/>
        <v>947568456</v>
      </c>
      <c r="S60" s="37">
        <f t="shared" si="16"/>
        <v>218405904</v>
      </c>
      <c r="T60" s="37">
        <f t="shared" si="16"/>
        <v>46401979</v>
      </c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41"/>
      <c r="C63" s="41"/>
      <c r="D63" s="41"/>
      <c r="E63" s="41"/>
      <c r="F63" s="41"/>
      <c r="G63" s="41"/>
      <c r="H63" s="41"/>
      <c r="I63" s="41"/>
      <c r="J63" s="41"/>
    </row>
  </sheetData>
  <printOptions/>
  <pageMargins left="0.25" right="0.25" top="0.5" bottom="0.5" header="0.5" footer="0.5"/>
  <pageSetup fitToWidth="2"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2005-06-08T18:12:20Z</cp:lastPrinted>
  <dcterms:created xsi:type="dcterms:W3CDTF">2003-05-27T16:33:46Z</dcterms:created>
  <dcterms:modified xsi:type="dcterms:W3CDTF">2005-06-08T18:12:40Z</dcterms:modified>
  <cp:category/>
  <cp:version/>
  <cp:contentType/>
  <cp:contentStatus/>
</cp:coreProperties>
</file>