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<sst xmlns="http://schemas.openxmlformats.org/spreadsheetml/2006/main" count="13" uniqueCount="13">
  <si>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Sources of Receipts for National Party Committees Through 20 Days After the General Election</t>
  </si>
  <si>
    <t>DNC</t>
  </si>
  <si>
    <t>RNC</t>
  </si>
  <si>
    <t>Total Receipts</t>
  </si>
  <si>
    <t xml:space="preserve">     Total Contributions from Individuals</t>
  </si>
  <si>
    <t>Unitemized*</t>
  </si>
  <si>
    <t>Unitemized as Percent of Total from Individuals</t>
  </si>
  <si>
    <t>Contributions at the maximum permitted</t>
  </si>
  <si>
    <t>Maximum as Percent of Individual Total</t>
  </si>
  <si>
    <t xml:space="preserve">     Contributions from Federal Candidates</t>
  </si>
  <si>
    <t xml:space="preserve">     Contributions from other Committees</t>
  </si>
  <si>
    <t xml:space="preserve">     Transfers from State or other National Parties</t>
  </si>
  <si>
    <t>*Contributions from individuals may be unitemized if they sum to $200 or less for a person in a year.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</si>
</sst>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J1" sqref="J1:J16384"/>
    </sheetView>
  </sheetViews>
  <sheetFormatPr defaultColWidth="9.140625" defaultRowHeight="12.75"/>
  <cols>
    <col min="5" max="5" width="14.140625" style="0" customWidth="1"/>
    <col min="6" max="6" width="11.8515625" style="0" bestFit="1" customWidth="1"/>
    <col min="7" max="7" width="10.8515625" style="0" bestFit="1" customWidth="1"/>
    <col min="8" max="8" width="11.8515625" style="0" bestFit="1" customWidth="1"/>
    <col min="10" max="12" width="11.8515625" style="0" bestFit="1" customWidth="1"/>
  </cols>
  <sheetData>
    <row r="1" ht="12.75">
      <c r="H1" s="1" t="s">
        <v>0</v>
      </c>
    </row>
    <row r="2" ht="12.75">
      <c r="I2" s="1"/>
    </row>
    <row r="3" spans="6:12" ht="12.75">
      <c r="F3" s="1"/>
      <c r="G3" s="1" t="s">
        <v>1</v>
      </c>
      <c r="H3" s="1"/>
      <c r="I3" s="1"/>
      <c r="J3" s="1"/>
      <c r="K3" s="1" t="s">
        <v>2</v>
      </c>
      <c r="L3" s="1"/>
    </row>
    <row r="4" spans="6:12" ht="12.75">
      <c r="F4" s="1"/>
      <c r="G4" s="1"/>
      <c r="H4" s="1"/>
      <c r="I4" s="1"/>
      <c r="J4" s="1"/>
      <c r="K4" s="1"/>
      <c r="L4" s="1"/>
    </row>
    <row r="5" spans="6:12" ht="12.75">
      <c r="F5" s="2">
        <v>2004</v>
      </c>
      <c r="G5" s="2">
        <v>2002</v>
      </c>
      <c r="H5" s="2">
        <v>2000</v>
      </c>
      <c r="I5" s="2"/>
      <c r="J5" s="2">
        <v>2004</v>
      </c>
      <c r="K5" s="2">
        <v>2002</v>
      </c>
      <c r="L5" s="2">
        <v>2000</v>
      </c>
    </row>
    <row r="6" spans="1:12" ht="12.75">
      <c r="A6" t="s">
        <v>3</v>
      </c>
      <c r="F6" s="3">
        <v>391197124</v>
      </c>
      <c r="G6" s="3">
        <v>66876940</v>
      </c>
      <c r="H6" s="3">
        <v>122482228</v>
      </c>
      <c r="J6" s="3">
        <v>384308768</v>
      </c>
      <c r="K6" s="3">
        <v>163921250</v>
      </c>
      <c r="L6" s="3">
        <v>205332462</v>
      </c>
    </row>
    <row r="7" spans="1:12" ht="12.75">
      <c r="A7" s="4" t="s">
        <v>4</v>
      </c>
      <c r="B7" s="4"/>
      <c r="C7" s="4"/>
      <c r="D7" s="4"/>
      <c r="E7" s="4"/>
      <c r="F7" s="5">
        <f>333118560+22444500</f>
        <v>355563060</v>
      </c>
      <c r="G7" s="5">
        <v>55276516</v>
      </c>
      <c r="H7" s="5">
        <v>110884142</v>
      </c>
      <c r="I7" s="4"/>
      <c r="J7" s="5">
        <v>344314110</v>
      </c>
      <c r="K7" s="5">
        <v>151760336</v>
      </c>
      <c r="L7" s="5">
        <v>186137653</v>
      </c>
    </row>
    <row r="8" spans="1:12" ht="12.75">
      <c r="A8" s="4"/>
      <c r="B8" s="4" t="s">
        <v>5</v>
      </c>
      <c r="C8" s="4"/>
      <c r="D8" s="4"/>
      <c r="E8" s="4"/>
      <c r="F8" s="5">
        <f>140628542+24611250</f>
        <v>165239792</v>
      </c>
      <c r="G8" s="5">
        <f>22057526+15529341</f>
        <v>37586867</v>
      </c>
      <c r="H8" s="5">
        <f>44546109+14326587</f>
        <v>58872696</v>
      </c>
      <c r="I8" s="4"/>
      <c r="J8" s="5">
        <f>97303258+56633903</f>
        <v>153937161</v>
      </c>
      <c r="K8" s="5">
        <f>59529593+40153324</f>
        <v>99682917</v>
      </c>
      <c r="L8" s="5">
        <f>59490557+28704490</f>
        <v>88195047</v>
      </c>
    </row>
    <row r="9" spans="1:12" ht="12.75">
      <c r="A9" s="4"/>
      <c r="B9" s="4" t="s">
        <v>6</v>
      </c>
      <c r="C9" s="4"/>
      <c r="D9" s="4"/>
      <c r="E9" s="4"/>
      <c r="F9" s="6">
        <f>F8/F7</f>
        <v>0.4647271063535115</v>
      </c>
      <c r="G9" s="6">
        <f>G8/G7</f>
        <v>0.6799789444038044</v>
      </c>
      <c r="H9" s="6">
        <f>H8/H7</f>
        <v>0.5309388244172913</v>
      </c>
      <c r="I9" s="4"/>
      <c r="J9" s="6">
        <f>J8/J7</f>
        <v>0.44708351046084055</v>
      </c>
      <c r="K9" s="6">
        <f>K8/K7</f>
        <v>0.6568443351364219</v>
      </c>
      <c r="L9" s="6">
        <f>L8/L7</f>
        <v>0.4738162622046169</v>
      </c>
    </row>
    <row r="10" spans="1:12" ht="12.75">
      <c r="A10" s="4"/>
      <c r="B10" s="4"/>
      <c r="C10" s="4"/>
      <c r="D10" s="4"/>
      <c r="E10" s="4"/>
      <c r="F10" s="5"/>
      <c r="G10" s="5"/>
      <c r="H10" s="5"/>
      <c r="I10" s="4"/>
      <c r="J10" s="5"/>
      <c r="K10" s="5"/>
      <c r="L10" s="5"/>
    </row>
    <row r="11" spans="1:12" ht="12.75">
      <c r="A11" s="4"/>
      <c r="B11" s="4" t="s">
        <v>7</v>
      </c>
      <c r="C11" s="4"/>
      <c r="D11" s="4"/>
      <c r="E11" s="4"/>
      <c r="F11" s="5">
        <f>39175000+4300000</f>
        <v>43475000</v>
      </c>
      <c r="G11" s="5">
        <v>680000</v>
      </c>
      <c r="H11" s="5">
        <v>10980000</v>
      </c>
      <c r="I11" s="4"/>
      <c r="J11" s="5">
        <f>56100000+4725000</f>
        <v>60825000</v>
      </c>
      <c r="K11" s="5">
        <v>2980000</v>
      </c>
      <c r="L11" s="5">
        <v>12660000</v>
      </c>
    </row>
    <row r="12" spans="1:12" ht="12.75">
      <c r="A12" s="4"/>
      <c r="B12" s="4" t="s">
        <v>8</v>
      </c>
      <c r="C12" s="4"/>
      <c r="D12" s="4"/>
      <c r="E12" s="4"/>
      <c r="F12" s="6">
        <f>F11/F7</f>
        <v>0.12227085682072823</v>
      </c>
      <c r="G12" s="6">
        <f>G11/G7</f>
        <v>0.012301788339916358</v>
      </c>
      <c r="H12" s="6">
        <f>H11/H7</f>
        <v>0.09902227497959086</v>
      </c>
      <c r="I12" s="4"/>
      <c r="J12" s="6">
        <f>J11/J7</f>
        <v>0.17665555442964564</v>
      </c>
      <c r="K12" s="6">
        <f>K11/K7</f>
        <v>0.019636224316213955</v>
      </c>
      <c r="L12" s="6">
        <f>L11/L7</f>
        <v>0.06801418088150064</v>
      </c>
    </row>
    <row r="13" spans="6:12" ht="12.75">
      <c r="F13" s="7"/>
      <c r="G13" s="7"/>
      <c r="H13" s="7"/>
      <c r="J13" s="7"/>
      <c r="K13" s="7"/>
      <c r="L13" s="7"/>
    </row>
    <row r="14" spans="1:12" ht="12.75">
      <c r="A14" t="s">
        <v>9</v>
      </c>
      <c r="F14" s="3">
        <f>4292150+2000+3763+500+2880+5000+25000+2000+9000000+12500000+500000+595000+1000000+50000</f>
        <v>27978293</v>
      </c>
      <c r="G14" s="3">
        <v>21172</v>
      </c>
      <c r="H14" s="3">
        <v>1478662</v>
      </c>
      <c r="J14" s="3">
        <f>27006+24011562</f>
        <v>24038568</v>
      </c>
      <c r="K14" s="3">
        <v>450</v>
      </c>
      <c r="L14" s="3">
        <v>21200</v>
      </c>
    </row>
    <row r="15" spans="6:12" ht="12.75">
      <c r="F15" s="7">
        <f>F14/F6</f>
        <v>0.07151967967944468</v>
      </c>
      <c r="G15" s="7">
        <f aca="true" t="shared" si="0" ref="G15:L15">G14/G6</f>
        <v>0.000316581470384261</v>
      </c>
      <c r="H15" s="7">
        <f t="shared" si="0"/>
        <v>0.012072461647252205</v>
      </c>
      <c r="I15" s="7"/>
      <c r="J15" s="7">
        <f t="shared" si="0"/>
        <v>0.0625501419733416</v>
      </c>
      <c r="K15" s="7">
        <f t="shared" si="0"/>
        <v>2.7452206471095112E-06</v>
      </c>
      <c r="L15" s="7">
        <f t="shared" si="0"/>
        <v>0.0001032471913768803</v>
      </c>
    </row>
    <row r="16" spans="1:12" ht="12.75">
      <c r="A16" t="s">
        <v>10</v>
      </c>
      <c r="F16" s="3">
        <f>2848036+23832843-23686143</f>
        <v>2994736</v>
      </c>
      <c r="G16" s="3">
        <v>1121514</v>
      </c>
      <c r="H16" s="3">
        <v>2598061</v>
      </c>
      <c r="J16" s="3">
        <v>2781815</v>
      </c>
      <c r="K16" s="3">
        <v>703084</v>
      </c>
      <c r="L16" s="3">
        <v>1630105</v>
      </c>
    </row>
    <row r="17" spans="6:12" ht="12.75">
      <c r="F17" s="7">
        <f>F16/F6</f>
        <v>0.007655311903571152</v>
      </c>
      <c r="G17" s="7">
        <f aca="true" t="shared" si="1" ref="G17:L17">G16/G6</f>
        <v>0.016769816322337715</v>
      </c>
      <c r="H17" s="7">
        <f t="shared" si="1"/>
        <v>0.021211738571574646</v>
      </c>
      <c r="I17" s="7"/>
      <c r="J17" s="7">
        <f t="shared" si="1"/>
        <v>0.007238489547030059</v>
      </c>
      <c r="K17" s="7">
        <f t="shared" si="1"/>
        <v>0.004289157141005208</v>
      </c>
      <c r="L17" s="7">
        <f t="shared" si="1"/>
        <v>0.007938856740538182</v>
      </c>
    </row>
    <row r="18" spans="1:12" ht="12.75">
      <c r="A18" t="s">
        <v>11</v>
      </c>
      <c r="F18" s="3">
        <f>11520+288244</f>
        <v>299764</v>
      </c>
      <c r="G18" s="3">
        <f>5395775+1164275</f>
        <v>6560050</v>
      </c>
      <c r="H18" s="3">
        <v>2046409</v>
      </c>
      <c r="J18" s="3">
        <v>4625827</v>
      </c>
      <c r="K18" s="3">
        <v>3522399</v>
      </c>
      <c r="L18" s="3">
        <v>11237797</v>
      </c>
    </row>
    <row r="19" spans="6:12" ht="12.75">
      <c r="F19" s="7">
        <f>F18/F6</f>
        <v>0.0007662735271029242</v>
      </c>
      <c r="G19" s="7">
        <f aca="true" t="shared" si="2" ref="G19:L19">G18/G6</f>
        <v>0.09809136004129375</v>
      </c>
      <c r="H19" s="7">
        <f t="shared" si="2"/>
        <v>0.01670780351905421</v>
      </c>
      <c r="I19" s="7"/>
      <c r="J19" s="7">
        <f t="shared" si="2"/>
        <v>0.012036745932374877</v>
      </c>
      <c r="K19" s="7">
        <f t="shared" si="2"/>
        <v>0.021488361027017545</v>
      </c>
      <c r="L19" s="7">
        <f t="shared" si="2"/>
        <v>0.054729763090260904</v>
      </c>
    </row>
    <row r="20" spans="6:8" ht="12.75">
      <c r="F20" s="3"/>
      <c r="G20" s="3"/>
      <c r="H20" s="3"/>
    </row>
    <row r="21" spans="6:12" ht="12.75">
      <c r="F21" s="3"/>
      <c r="G21" s="3"/>
      <c r="H21" s="3"/>
      <c r="I21" s="3"/>
      <c r="J21" s="3"/>
      <c r="K21" s="3"/>
      <c r="L21" s="3"/>
    </row>
    <row r="22" ht="12.75">
      <c r="A22" t="s">
        <v>12</v>
      </c>
    </row>
  </sheetData>
  <printOptions/>
  <pageMargins left="0.5" right="0.5" top="1" bottom="1" header="0.5" footer="0.5"/>
  <pageSetup horizontalDpi="1200" verticalDpi="12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2004-12-14T18:32:24Z</cp:lastPrinted>
  <dcterms:created xsi:type="dcterms:W3CDTF">2004-12-14T18:31:44Z</dcterms:created>
  <dcterms:modified xsi:type="dcterms:W3CDTF">2004-12-14T18:32:33Z</dcterms:modified>
  <cp:category/>
  <cp:version/>
  <cp:contentType/>
  <cp:contentStatus/>
</cp:coreProperties>
</file>