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4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<sst xmlns="http://schemas.openxmlformats.org/spreadsheetml/2006/main" count="107" uniqueCount="100">
  <si>
    <t>Selected Sources of Funds</t>
  </si>
  <si>
    <t>Democratic Senatorial Campaign Committee</t>
  </si>
  <si>
    <t>National Republican Senatorial Committee</t>
  </si>
  <si>
    <t>Proceeds from Joinfundraising Committees</t>
  </si>
  <si>
    <t>ALASKA FIRST</t>
  </si>
  <si>
    <t>ALLARD VICTORY COMMITTEE</t>
  </si>
  <si>
    <t>ARKANSAS SENATE 2004</t>
  </si>
  <si>
    <t>COLEMAN LEADERSHIP COMMITTEE</t>
  </si>
  <si>
    <t>BOXER / DSCC '04</t>
  </si>
  <si>
    <t>COLEMAN VICTORY COMMITTEE</t>
  </si>
  <si>
    <t>CLINTON-DSCC VICTORY FUND</t>
  </si>
  <si>
    <t>LOUISIANA VICTORY FUND 2002</t>
  </si>
  <si>
    <t>LOUISIANA SENATE 2002</t>
  </si>
  <si>
    <t>RALLY FOR LEADERSHIP FUND, THE</t>
  </si>
  <si>
    <t>LOUISIANA SENATE 2003</t>
  </si>
  <si>
    <t>VOINOVICH VICTORY COMMITTEE</t>
  </si>
  <si>
    <t>NEVADA SENATE 2004</t>
  </si>
  <si>
    <t>NEW JERSEY DEMOCRATIC STATE COMMITTEE</t>
  </si>
  <si>
    <t>Total</t>
  </si>
  <si>
    <t>NORTH CAROLINA VICTORY FUND</t>
  </si>
  <si>
    <t>NORTH DAKOTA 2004</t>
  </si>
  <si>
    <t>OREGON SENATE 2004</t>
  </si>
  <si>
    <t>SOUTH DAKOTA SENATE VICTORY</t>
  </si>
  <si>
    <t>VICTORY 2004</t>
  </si>
  <si>
    <t>WASHINGTON SENATE 2004</t>
  </si>
  <si>
    <t>WOMEN SENATE 2004</t>
  </si>
  <si>
    <t>Transfers from Candidate Committees</t>
  </si>
  <si>
    <t>A LOT OF PEOPLE SUPPORTING TOM DASCHLE INC</t>
  </si>
  <si>
    <t>BENJAMIN FOR U S SENATE</t>
  </si>
  <si>
    <t>CHAMBLISS FOR SENATE</t>
  </si>
  <si>
    <t>ALEX PENELAS US SENATE CAMPAIGN</t>
  </si>
  <si>
    <t>CITIZENS FOR COCHRAN</t>
  </si>
  <si>
    <t>BILL NELSON FOR U S SENATE</t>
  </si>
  <si>
    <t>ED ROYCE FOR CONGRESS</t>
  </si>
  <si>
    <t>CARPER FOR SENATE</t>
  </si>
  <si>
    <t>ENZI FOR US SENATE</t>
  </si>
  <si>
    <t>CITIZENS FOR BIDEN</t>
  </si>
  <si>
    <t>FITZGERALD FOR SENATE INC</t>
  </si>
  <si>
    <t>CITIZENS FOR HARKIN</t>
  </si>
  <si>
    <t>FRIENDS OF DICK LUGAR INC</t>
  </si>
  <si>
    <t>CITIZENS FOR SARBANES</t>
  </si>
  <si>
    <t>FRIENDS OF GEORGE ALLEN</t>
  </si>
  <si>
    <t>FRIENDS FOR HARRY REID</t>
  </si>
  <si>
    <t>FRIST 2000 INC</t>
  </si>
  <si>
    <t>FRIENDS OF BYRON DORGAN</t>
  </si>
  <si>
    <t>HAGEL FOR SENATE COMMITTEE</t>
  </si>
  <si>
    <t>FRIENDS OF CHRIS DODD 2004</t>
  </si>
  <si>
    <t>HATCH ELECTION COMMITTEE INC</t>
  </si>
  <si>
    <t>FRIENDS OF DICK DURBIN COMMITTEE</t>
  </si>
  <si>
    <t>JON KYL FOR U S SENATE</t>
  </si>
  <si>
    <t>FRIENDS OF HILLARY</t>
  </si>
  <si>
    <t>MCCONNELL SENATE COMMITTEE '08</t>
  </si>
  <si>
    <t>FRIENDS OF JANE HARMAN</t>
  </si>
  <si>
    <t>PAT ROBERTS FOR SENATE</t>
  </si>
  <si>
    <t>FRIENDS OF KENT CONRAD</t>
  </si>
  <si>
    <t>SENATOR JOHN WARNER COMMITTEE</t>
  </si>
  <si>
    <t>FRIENDS OF MARY LANDRIEU INC</t>
  </si>
  <si>
    <t>SENATOR JOHN WARNER COMMITTEE, THE</t>
  </si>
  <si>
    <t>FRIENDS OF MAX CLELAND FOR THE US SENATE INC</t>
  </si>
  <si>
    <t>TALENT FOR SENATE COMMITTEE</t>
  </si>
  <si>
    <t>FRIENDS OF ROBERT C BYRD COMMITTEE</t>
  </si>
  <si>
    <t>TEXANS FOR SENATOR JOHN CORNYN INC</t>
  </si>
  <si>
    <t>FRIENDS OF SENATOR CARL LEVIN</t>
  </si>
  <si>
    <t>WAYNE ALLARD FOR UNITED STATES SENATE COMMITT</t>
  </si>
  <si>
    <t>FRIENDS OF SENATOR ROCKEFELLER</t>
  </si>
  <si>
    <t>ZISER FOR US SENATE</t>
  </si>
  <si>
    <t>HOLLINGS FOR SENATE</t>
  </si>
  <si>
    <t>HYNES FOR SENATE</t>
  </si>
  <si>
    <t>JOHN BREAUX COMMITTEE</t>
  </si>
  <si>
    <t>LAUTENBERG FOR SENATE</t>
  </si>
  <si>
    <t>LEAHY FOR U.S. SENATOR COMMITTEE</t>
  </si>
  <si>
    <t>MARK PRYOR FOR US SENATE</t>
  </si>
  <si>
    <t>MIKULSKI FOR SENATE COMMITTEE</t>
  </si>
  <si>
    <t>REED COMMITTEE</t>
  </si>
  <si>
    <t>RIEGLE FOR SENATE COMMITTEE</t>
  </si>
  <si>
    <t>RON KIRK FOR U S SENATE</t>
  </si>
  <si>
    <t>RUSH HOLT FOR CONGRESS INC</t>
  </si>
  <si>
    <t>SCHROEDER FOR CONGRESS COMMITTEE, INC</t>
  </si>
  <si>
    <t>STABENOW FOR US SENATE</t>
  </si>
  <si>
    <t>TORRICELLI FOR U S SENATE INC</t>
  </si>
  <si>
    <t>AKAKA IN 2006</t>
  </si>
  <si>
    <t>DANIEL K INOUYE FOR US SENATE</t>
  </si>
  <si>
    <t>2004 MAJORITY FUND</t>
  </si>
  <si>
    <t>FLORIDA SENATE VICTORY 2004</t>
  </si>
  <si>
    <t>ILLINOIS SENATE 2004</t>
  </si>
  <si>
    <t>HISPANIC VICTORY FUND</t>
  </si>
  <si>
    <t>CONNECTICUT VICTORY 2004</t>
  </si>
  <si>
    <t>MISSOURI SENATE 2004</t>
  </si>
  <si>
    <t>NATIVE VOTE 2004</t>
  </si>
  <si>
    <t>SOUTH CAROLINA SENATE 2004</t>
  </si>
  <si>
    <t>BURR SENATE VICTORY COMMITTEE</t>
  </si>
  <si>
    <t>DEMOCRATIC SENATE 2004</t>
  </si>
  <si>
    <t>UNITED VICTORY 2004</t>
  </si>
  <si>
    <t>BINGAMAN 2000</t>
  </si>
  <si>
    <t>KERREY FOR U S SENATE COMMITTEE</t>
  </si>
  <si>
    <t>GEORGE ALLEN VICTORY COMMITTEE</t>
  </si>
  <si>
    <t>INAUGURAL REUNION COMMITTEE</t>
  </si>
  <si>
    <t>FRIENDS OF SENATOR NICKLES</t>
  </si>
  <si>
    <t>WISCONSINITES FOR NEUMANN</t>
  </si>
  <si>
    <t>for National Party Congressional Committees Through June 30,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</si>
</sst>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73">
      <selection activeCell="A52" sqref="A52:IV58"/>
    </sheetView>
  </sheetViews>
  <sheetFormatPr defaultColWidth="9.140625" defaultRowHeight="12.75"/>
  <cols>
    <col min="2" max="2" width="42.57421875" style="0" bestFit="1" customWidth="1"/>
    <col min="3" max="3" width="9.8515625" style="0" bestFit="1" customWidth="1"/>
    <col min="7" max="7" width="45.28125" style="0" bestFit="1" customWidth="1"/>
  </cols>
  <sheetData>
    <row r="1" spans="3:8" ht="12.75">
      <c r="C1" s="1"/>
      <c r="D1" s="2" t="s">
        <v>0</v>
      </c>
      <c r="H1" s="1"/>
    </row>
    <row r="2" spans="3:8" ht="12.75">
      <c r="C2" s="1"/>
      <c r="D2" s="2" t="s">
        <v>99</v>
      </c>
      <c r="H2" s="1"/>
    </row>
    <row r="3" spans="3:8" ht="12.75">
      <c r="C3" s="1"/>
      <c r="H3" s="1"/>
    </row>
    <row r="4" spans="3:8" ht="12.75">
      <c r="C4" s="1"/>
      <c r="D4" s="2" t="s">
        <v>3</v>
      </c>
      <c r="H4" s="1"/>
    </row>
    <row r="5" spans="3:8" ht="12.75">
      <c r="C5" s="1"/>
      <c r="D5" s="2"/>
      <c r="H5" s="1"/>
    </row>
    <row r="6" spans="1:8" ht="12.75">
      <c r="A6" t="s">
        <v>1</v>
      </c>
      <c r="C6" s="1"/>
      <c r="D6" s="2"/>
      <c r="F6" t="s">
        <v>2</v>
      </c>
      <c r="H6" s="1"/>
    </row>
    <row r="7" spans="3:8" ht="12.75">
      <c r="C7" s="1"/>
      <c r="G7" s="2"/>
      <c r="H7" s="1"/>
    </row>
    <row r="8" spans="2:8" ht="12.75">
      <c r="B8" t="s">
        <v>82</v>
      </c>
      <c r="C8" s="1">
        <v>2166</v>
      </c>
      <c r="G8" t="s">
        <v>5</v>
      </c>
      <c r="H8" s="1">
        <v>5049</v>
      </c>
    </row>
    <row r="9" spans="2:8" ht="12.75">
      <c r="B9" t="s">
        <v>4</v>
      </c>
      <c r="C9" s="1">
        <v>27000</v>
      </c>
      <c r="G9" t="s">
        <v>90</v>
      </c>
      <c r="H9" s="1">
        <v>1100</v>
      </c>
    </row>
    <row r="10" spans="2:8" ht="12.75">
      <c r="B10" t="s">
        <v>6</v>
      </c>
      <c r="C10" s="1">
        <v>31000</v>
      </c>
      <c r="G10" t="s">
        <v>7</v>
      </c>
      <c r="H10" s="1">
        <v>277</v>
      </c>
    </row>
    <row r="11" spans="2:8" ht="12.75">
      <c r="B11" t="s">
        <v>8</v>
      </c>
      <c r="C11" s="1">
        <f>704500+600000</f>
        <v>1304500</v>
      </c>
      <c r="G11" t="s">
        <v>9</v>
      </c>
      <c r="H11" s="1">
        <v>95</v>
      </c>
    </row>
    <row r="12" spans="2:8" ht="12.75">
      <c r="B12" t="s">
        <v>10</v>
      </c>
      <c r="C12" s="1">
        <v>5000</v>
      </c>
      <c r="G12" t="s">
        <v>95</v>
      </c>
      <c r="H12" s="1">
        <v>10000</v>
      </c>
    </row>
    <row r="13" spans="2:8" ht="12.75">
      <c r="B13" t="s">
        <v>86</v>
      </c>
      <c r="C13" s="1">
        <v>77000</v>
      </c>
      <c r="G13" t="s">
        <v>96</v>
      </c>
      <c r="H13" s="1">
        <v>89432</v>
      </c>
    </row>
    <row r="14" spans="2:8" ht="12.75">
      <c r="B14" t="s">
        <v>91</v>
      </c>
      <c r="C14" s="1">
        <v>7000</v>
      </c>
      <c r="G14" t="s">
        <v>11</v>
      </c>
      <c r="H14" s="1">
        <v>50178</v>
      </c>
    </row>
    <row r="15" spans="2:8" ht="12.75">
      <c r="B15" t="s">
        <v>83</v>
      </c>
      <c r="C15" s="1">
        <f>5500+78000</f>
        <v>83500</v>
      </c>
      <c r="G15" t="s">
        <v>13</v>
      </c>
      <c r="H15" s="1">
        <v>420</v>
      </c>
    </row>
    <row r="16" spans="2:8" ht="12.75">
      <c r="B16" t="s">
        <v>85</v>
      </c>
      <c r="C16" s="1">
        <f>6000+1976</f>
        <v>7976</v>
      </c>
      <c r="G16" t="s">
        <v>15</v>
      </c>
      <c r="H16" s="1">
        <v>1410</v>
      </c>
    </row>
    <row r="17" spans="2:8" ht="12.75">
      <c r="B17" t="s">
        <v>84</v>
      </c>
      <c r="C17" s="1">
        <v>165000</v>
      </c>
      <c r="H17" s="1"/>
    </row>
    <row r="18" spans="2:8" ht="12.75">
      <c r="B18" t="s">
        <v>12</v>
      </c>
      <c r="C18" s="1">
        <f>2000</f>
        <v>2000</v>
      </c>
      <c r="F18" t="s">
        <v>18</v>
      </c>
      <c r="H18" s="1">
        <f>SUM(H8:H16)</f>
        <v>157961</v>
      </c>
    </row>
    <row r="19" spans="2:8" ht="12.75">
      <c r="B19" t="s">
        <v>14</v>
      </c>
      <c r="C19" s="1">
        <f>4000+7036</f>
        <v>11036</v>
      </c>
      <c r="H19" s="1"/>
    </row>
    <row r="20" spans="2:8" ht="12.75">
      <c r="B20" t="s">
        <v>87</v>
      </c>
      <c r="C20" s="1">
        <f>15000+42000</f>
        <v>57000</v>
      </c>
      <c r="H20" s="1"/>
    </row>
    <row r="21" spans="2:8" ht="12.75">
      <c r="B21" t="s">
        <v>88</v>
      </c>
      <c r="C21" s="1">
        <v>28000</v>
      </c>
      <c r="H21" s="1"/>
    </row>
    <row r="22" spans="2:8" ht="12.75">
      <c r="B22" t="s">
        <v>16</v>
      </c>
      <c r="C22" s="1">
        <v>48000</v>
      </c>
      <c r="H22" s="1"/>
    </row>
    <row r="23" spans="2:8" ht="12.75">
      <c r="B23" t="s">
        <v>17</v>
      </c>
      <c r="C23" s="1">
        <v>5000</v>
      </c>
      <c r="H23" s="1"/>
    </row>
    <row r="24" spans="2:8" ht="12.75">
      <c r="B24" t="s">
        <v>19</v>
      </c>
      <c r="C24" s="1">
        <f>696000+340000</f>
        <v>1036000</v>
      </c>
      <c r="H24" s="1"/>
    </row>
    <row r="25" spans="2:8" ht="12.75">
      <c r="B25" t="s">
        <v>20</v>
      </c>
      <c r="C25" s="1">
        <v>88500</v>
      </c>
      <c r="H25" s="1"/>
    </row>
    <row r="26" spans="2:8" ht="12.75">
      <c r="B26" t="s">
        <v>21</v>
      </c>
      <c r="C26" s="1">
        <f>293000+142500</f>
        <v>435500</v>
      </c>
      <c r="H26" s="1"/>
    </row>
    <row r="27" spans="2:8" ht="12.75">
      <c r="B27" t="s">
        <v>89</v>
      </c>
      <c r="C27" s="1">
        <v>94000</v>
      </c>
      <c r="H27" s="1"/>
    </row>
    <row r="28" spans="2:8" ht="12.75">
      <c r="B28" t="s">
        <v>22</v>
      </c>
      <c r="C28" s="1">
        <v>52500</v>
      </c>
      <c r="H28" s="1"/>
    </row>
    <row r="29" spans="2:8" ht="12.75">
      <c r="B29" t="s">
        <v>92</v>
      </c>
      <c r="C29" s="1">
        <v>17090</v>
      </c>
      <c r="H29" s="1"/>
    </row>
    <row r="30" spans="2:8" ht="12.75">
      <c r="B30" t="s">
        <v>23</v>
      </c>
      <c r="C30" s="1">
        <v>18000</v>
      </c>
      <c r="H30" s="1"/>
    </row>
    <row r="31" spans="2:8" ht="12.75">
      <c r="B31" t="s">
        <v>24</v>
      </c>
      <c r="C31" s="1">
        <f>202000+90000</f>
        <v>292000</v>
      </c>
      <c r="H31" s="1"/>
    </row>
    <row r="32" spans="2:8" ht="12.75">
      <c r="B32" t="s">
        <v>25</v>
      </c>
      <c r="C32" s="1">
        <v>27500</v>
      </c>
      <c r="H32" s="1"/>
    </row>
    <row r="33" spans="3:8" ht="12.75">
      <c r="C33" s="1"/>
      <c r="H33" s="1"/>
    </row>
    <row r="34" spans="1:8" ht="12.75">
      <c r="A34" t="s">
        <v>18</v>
      </c>
      <c r="C34" s="1">
        <f>SUM(C9:C32)</f>
        <v>3920102</v>
      </c>
      <c r="H34" s="1"/>
    </row>
    <row r="35" spans="3:8" ht="12.75">
      <c r="C35" s="1"/>
      <c r="H35" s="1"/>
    </row>
    <row r="36" spans="3:8" ht="12.75">
      <c r="C36" s="1"/>
      <c r="H36" s="1"/>
    </row>
    <row r="37" spans="3:8" ht="12.75">
      <c r="C37" s="1"/>
      <c r="H37" s="1"/>
    </row>
    <row r="38" spans="3:8" ht="12.75">
      <c r="C38" s="1"/>
      <c r="H38" s="1"/>
    </row>
    <row r="39" spans="3:8" ht="12.75">
      <c r="C39" s="1"/>
      <c r="H39" s="1"/>
    </row>
    <row r="40" spans="3:8" ht="12.75">
      <c r="C40" s="1"/>
      <c r="H40" s="1"/>
    </row>
    <row r="41" spans="3:8" ht="12.75">
      <c r="C41" s="1"/>
      <c r="H41" s="1"/>
    </row>
    <row r="42" spans="3:8" ht="12.75">
      <c r="C42" s="1"/>
      <c r="H42" s="1"/>
    </row>
    <row r="43" spans="3:8" ht="12.75">
      <c r="C43" s="1"/>
      <c r="H43" s="1"/>
    </row>
    <row r="44" spans="3:8" ht="12.75">
      <c r="C44" s="1"/>
      <c r="H44" s="1"/>
    </row>
    <row r="45" spans="3:8" ht="12.75">
      <c r="C45" s="1"/>
      <c r="H45" s="1"/>
    </row>
    <row r="46" spans="3:8" ht="12.75">
      <c r="C46" s="1"/>
      <c r="H46" s="1"/>
    </row>
    <row r="47" spans="3:8" ht="12.75">
      <c r="C47" s="1"/>
      <c r="H47" s="1"/>
    </row>
    <row r="48" spans="3:8" ht="12.75">
      <c r="C48" s="1"/>
      <c r="H48" s="1"/>
    </row>
    <row r="49" spans="3:8" ht="12.75">
      <c r="C49" s="1"/>
      <c r="H49" s="1"/>
    </row>
    <row r="50" spans="3:8" ht="12.75">
      <c r="C50" s="1"/>
      <c r="H50" s="1"/>
    </row>
    <row r="51" spans="3:8" ht="12.75">
      <c r="C51" s="1"/>
      <c r="H51" s="1"/>
    </row>
    <row r="52" spans="3:8" ht="12.75">
      <c r="C52" s="1"/>
      <c r="D52" s="2" t="s">
        <v>0</v>
      </c>
      <c r="H52" s="1"/>
    </row>
    <row r="53" spans="3:8" ht="12.75">
      <c r="C53" s="1"/>
      <c r="D53" s="2" t="s">
        <v>99</v>
      </c>
      <c r="H53" s="1"/>
    </row>
    <row r="54" spans="3:8" ht="12.75">
      <c r="C54" s="1"/>
      <c r="H54" s="1"/>
    </row>
    <row r="55" spans="3:8" ht="12.75">
      <c r="C55" s="1"/>
      <c r="D55" s="2" t="s">
        <v>26</v>
      </c>
      <c r="H55" s="1"/>
    </row>
    <row r="56" spans="3:8" ht="12.75">
      <c r="C56" s="1"/>
      <c r="H56" s="1"/>
    </row>
    <row r="57" spans="1:8" ht="12.75">
      <c r="A57" t="s">
        <v>1</v>
      </c>
      <c r="C57" s="1"/>
      <c r="F57" t="s">
        <v>2</v>
      </c>
      <c r="H57" s="1"/>
    </row>
    <row r="58" spans="3:8" ht="12.75">
      <c r="C58" s="1"/>
      <c r="H58" s="1"/>
    </row>
    <row r="59" spans="2:8" ht="12.75">
      <c r="B59" t="s">
        <v>27</v>
      </c>
      <c r="C59" s="1">
        <v>40000</v>
      </c>
      <c r="G59" t="s">
        <v>28</v>
      </c>
      <c r="H59" s="1">
        <v>1000</v>
      </c>
    </row>
    <row r="60" spans="2:8" ht="12.75">
      <c r="B60" t="s">
        <v>80</v>
      </c>
      <c r="C60" s="1">
        <v>25000</v>
      </c>
      <c r="G60" t="s">
        <v>29</v>
      </c>
      <c r="H60" s="1">
        <v>5000</v>
      </c>
    </row>
    <row r="61" spans="2:8" ht="12.75">
      <c r="B61" t="s">
        <v>30</v>
      </c>
      <c r="C61" s="1">
        <v>5000</v>
      </c>
      <c r="G61" t="s">
        <v>31</v>
      </c>
      <c r="H61" s="1">
        <v>50000</v>
      </c>
    </row>
    <row r="62" spans="2:8" ht="12.75">
      <c r="B62" t="s">
        <v>93</v>
      </c>
      <c r="C62" s="1">
        <v>100000</v>
      </c>
      <c r="G62" t="s">
        <v>33</v>
      </c>
      <c r="H62" s="1">
        <v>10000</v>
      </c>
    </row>
    <row r="63" spans="2:8" ht="12.75">
      <c r="B63" t="s">
        <v>32</v>
      </c>
      <c r="C63" s="1">
        <v>15000</v>
      </c>
      <c r="G63" t="s">
        <v>35</v>
      </c>
      <c r="H63" s="1">
        <v>5000</v>
      </c>
    </row>
    <row r="64" spans="2:8" ht="12.75">
      <c r="B64" t="s">
        <v>34</v>
      </c>
      <c r="C64" s="1">
        <v>20000</v>
      </c>
      <c r="G64" t="s">
        <v>37</v>
      </c>
      <c r="H64" s="1">
        <v>25000</v>
      </c>
    </row>
    <row r="65" spans="2:8" ht="12.75">
      <c r="B65" t="s">
        <v>36</v>
      </c>
      <c r="C65" s="1">
        <v>50000</v>
      </c>
      <c r="G65" t="s">
        <v>39</v>
      </c>
      <c r="H65" s="1">
        <v>5000</v>
      </c>
    </row>
    <row r="66" spans="2:8" ht="12.75">
      <c r="B66" t="s">
        <v>38</v>
      </c>
      <c r="C66" s="1">
        <v>35000</v>
      </c>
      <c r="G66" t="s">
        <v>41</v>
      </c>
      <c r="H66" s="1">
        <v>10000</v>
      </c>
    </row>
    <row r="67" spans="2:8" ht="12.75">
      <c r="B67" t="s">
        <v>40</v>
      </c>
      <c r="C67" s="1">
        <v>55000</v>
      </c>
      <c r="G67" t="s">
        <v>97</v>
      </c>
      <c r="H67" s="1">
        <v>15000</v>
      </c>
    </row>
    <row r="68" spans="2:8" ht="12.75">
      <c r="B68" t="s">
        <v>81</v>
      </c>
      <c r="C68" s="1">
        <v>25000</v>
      </c>
      <c r="G68" t="s">
        <v>43</v>
      </c>
      <c r="H68" s="1">
        <v>115000</v>
      </c>
    </row>
    <row r="69" spans="2:8" ht="12.75">
      <c r="B69" t="s">
        <v>42</v>
      </c>
      <c r="C69" s="1">
        <v>70000</v>
      </c>
      <c r="G69" t="s">
        <v>45</v>
      </c>
      <c r="H69" s="1">
        <v>30000</v>
      </c>
    </row>
    <row r="70" spans="2:8" ht="12.75">
      <c r="B70" t="s">
        <v>44</v>
      </c>
      <c r="C70" s="1">
        <v>90000</v>
      </c>
      <c r="G70" t="s">
        <v>47</v>
      </c>
      <c r="H70" s="1">
        <v>15000</v>
      </c>
    </row>
    <row r="71" spans="2:8" ht="12.75">
      <c r="B71" t="s">
        <v>46</v>
      </c>
      <c r="C71" s="1">
        <v>50000</v>
      </c>
      <c r="G71" t="s">
        <v>49</v>
      </c>
      <c r="H71" s="1">
        <v>22307</v>
      </c>
    </row>
    <row r="72" spans="2:8" ht="12.75">
      <c r="B72" t="s">
        <v>48</v>
      </c>
      <c r="C72" s="1">
        <v>70000</v>
      </c>
      <c r="G72" t="s">
        <v>51</v>
      </c>
      <c r="H72" s="1">
        <v>100000</v>
      </c>
    </row>
    <row r="73" spans="2:8" ht="12.75">
      <c r="B73" t="s">
        <v>50</v>
      </c>
      <c r="C73" s="1">
        <v>70000</v>
      </c>
      <c r="G73" t="s">
        <v>53</v>
      </c>
      <c r="H73" s="1">
        <v>7500</v>
      </c>
    </row>
    <row r="74" spans="2:8" ht="12.75">
      <c r="B74" t="s">
        <v>52</v>
      </c>
      <c r="C74" s="1">
        <v>2000</v>
      </c>
      <c r="G74" t="s">
        <v>55</v>
      </c>
      <c r="H74" s="1">
        <v>15000</v>
      </c>
    </row>
    <row r="75" spans="2:8" ht="12.75">
      <c r="B75" t="s">
        <v>54</v>
      </c>
      <c r="C75" s="1">
        <v>70000</v>
      </c>
      <c r="G75" t="s">
        <v>57</v>
      </c>
      <c r="H75" s="1">
        <v>10000</v>
      </c>
    </row>
    <row r="76" spans="2:8" ht="12.75">
      <c r="B76" t="s">
        <v>56</v>
      </c>
      <c r="C76" s="1">
        <v>20000</v>
      </c>
      <c r="G76" t="s">
        <v>59</v>
      </c>
      <c r="H76" s="1">
        <v>15000</v>
      </c>
    </row>
    <row r="77" spans="2:8" ht="12.75">
      <c r="B77" t="s">
        <v>58</v>
      </c>
      <c r="C77" s="1">
        <v>8830</v>
      </c>
      <c r="G77" t="s">
        <v>61</v>
      </c>
      <c r="H77" s="1">
        <v>10000</v>
      </c>
    </row>
    <row r="78" spans="2:8" ht="12.75">
      <c r="B78" t="s">
        <v>60</v>
      </c>
      <c r="C78" s="1">
        <v>50000</v>
      </c>
      <c r="G78" t="s">
        <v>63</v>
      </c>
      <c r="H78" s="1">
        <v>10000</v>
      </c>
    </row>
    <row r="79" spans="2:8" ht="12.75">
      <c r="B79" t="s">
        <v>62</v>
      </c>
      <c r="C79" s="1">
        <v>100000</v>
      </c>
      <c r="G79" t="s">
        <v>98</v>
      </c>
      <c r="H79" s="1">
        <v>11500</v>
      </c>
    </row>
    <row r="80" spans="2:8" ht="12.75">
      <c r="B80" t="s">
        <v>64</v>
      </c>
      <c r="C80" s="1">
        <v>150000</v>
      </c>
      <c r="G80" t="s">
        <v>65</v>
      </c>
      <c r="H80" s="1">
        <v>200</v>
      </c>
    </row>
    <row r="81" spans="2:8" ht="12.75">
      <c r="B81" t="s">
        <v>66</v>
      </c>
      <c r="C81" s="1">
        <v>25000</v>
      </c>
      <c r="H81" s="1"/>
    </row>
    <row r="82" spans="2:8" ht="12.75">
      <c r="B82" t="s">
        <v>67</v>
      </c>
      <c r="C82" s="1">
        <v>2500</v>
      </c>
      <c r="F82" t="s">
        <v>18</v>
      </c>
      <c r="H82" s="1">
        <f>SUM(H59:H80)</f>
        <v>487507</v>
      </c>
    </row>
    <row r="83" spans="2:8" ht="12.75">
      <c r="B83" t="s">
        <v>68</v>
      </c>
      <c r="C83" s="1">
        <v>100000</v>
      </c>
      <c r="H83" s="1"/>
    </row>
    <row r="84" spans="2:8" ht="12.75">
      <c r="B84" t="s">
        <v>94</v>
      </c>
      <c r="C84" s="1">
        <v>20000</v>
      </c>
      <c r="H84" s="1"/>
    </row>
    <row r="85" spans="2:8" ht="12.75">
      <c r="B85" t="s">
        <v>69</v>
      </c>
      <c r="C85" s="1">
        <v>30000</v>
      </c>
      <c r="H85" s="1"/>
    </row>
    <row r="86" spans="2:8" ht="12.75">
      <c r="B86" t="s">
        <v>70</v>
      </c>
      <c r="C86" s="1">
        <v>30000</v>
      </c>
      <c r="H86" s="1"/>
    </row>
    <row r="87" spans="2:8" ht="12.75">
      <c r="B87" t="s">
        <v>71</v>
      </c>
      <c r="C87" s="1">
        <v>7500</v>
      </c>
      <c r="H87" s="1"/>
    </row>
    <row r="88" spans="2:8" ht="12.75">
      <c r="B88" t="s">
        <v>72</v>
      </c>
      <c r="C88" s="1">
        <v>5000</v>
      </c>
      <c r="H88" s="1"/>
    </row>
    <row r="89" spans="2:8" ht="12.75">
      <c r="B89" t="s">
        <v>73</v>
      </c>
      <c r="C89" s="1">
        <v>5000</v>
      </c>
      <c r="H89" s="1"/>
    </row>
    <row r="90" spans="2:8" ht="12.75">
      <c r="B90" t="s">
        <v>74</v>
      </c>
      <c r="C90" s="1">
        <v>10000</v>
      </c>
      <c r="H90" s="1"/>
    </row>
    <row r="91" spans="2:8" ht="12.75">
      <c r="B91" t="s">
        <v>75</v>
      </c>
      <c r="C91" s="1">
        <v>10000</v>
      </c>
      <c r="H91" s="1"/>
    </row>
    <row r="92" spans="2:8" ht="12.75">
      <c r="B92" t="s">
        <v>76</v>
      </c>
      <c r="C92" s="1">
        <v>1000</v>
      </c>
      <c r="H92" s="1"/>
    </row>
    <row r="93" spans="2:8" ht="12.75">
      <c r="B93" t="s">
        <v>77</v>
      </c>
      <c r="C93" s="1">
        <v>1000</v>
      </c>
      <c r="H93" s="1"/>
    </row>
    <row r="94" spans="2:8" ht="12.75">
      <c r="B94" t="s">
        <v>78</v>
      </c>
      <c r="C94" s="1">
        <v>35000</v>
      </c>
      <c r="H94" s="1"/>
    </row>
    <row r="95" spans="2:8" ht="12.75">
      <c r="B95" t="s">
        <v>79</v>
      </c>
      <c r="C95" s="1">
        <v>15000</v>
      </c>
      <c r="H95" s="1"/>
    </row>
    <row r="96" ht="12.75">
      <c r="C96" s="1"/>
    </row>
    <row r="97" spans="1:3" ht="12.75">
      <c r="A97" t="s">
        <v>18</v>
      </c>
      <c r="C97" s="1">
        <f>SUM(C59:C95)</f>
        <v>1417830</v>
      </c>
    </row>
  </sheetData>
  <printOptions/>
  <pageMargins left="0.25" right="0.25" top="0.5" bottom="0.5" header="0.5" footer="0.5"/>
  <pageSetup horizontalDpi="1200" verticalDpi="12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2004-08-06T14:31:41Z</cp:lastPrinted>
  <dcterms:created xsi:type="dcterms:W3CDTF">2004-05-25T16:34:29Z</dcterms:created>
  <dcterms:modified xsi:type="dcterms:W3CDTF">2004-08-06T14:31:46Z</dcterms:modified>
  <cp:category/>
  <cp:version/>
  <cp:contentType/>
  <cp:contentStatus/>
</cp:coreProperties>
</file>