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<sst xmlns="http://schemas.openxmlformats.org/spreadsheetml/2006/main" count="99" uniqueCount="42">
  <si>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2001-2002 Financial Activity of All Senate and House Campaigns</t>
  </si>
  <si>
    <t>(January 1, 2001 - December 31, 2002)</t>
  </si>
  <si>
    <t>(All Candidates)</t>
  </si>
  <si>
    <t>Party</t>
  </si>
  <si>
    <t>Contributions from PACs by Type of PAC</t>
  </si>
  <si>
    <t>Contrib from</t>
  </si>
  <si>
    <t>Candidate</t>
  </si>
  <si>
    <t>Loans from</t>
  </si>
  <si>
    <t>Other</t>
  </si>
  <si>
    <t>Coordinated</t>
  </si>
  <si>
    <t>Trade/Member</t>
  </si>
  <si>
    <t>Corp. w/o</t>
  </si>
  <si>
    <t>Net</t>
  </si>
  <si>
    <t>Debts Owed</t>
  </si>
  <si>
    <t>Number</t>
  </si>
  <si>
    <t>Receipts</t>
  </si>
  <si>
    <t>Individuals</t>
  </si>
  <si>
    <t>PACs</t>
  </si>
  <si>
    <t>Contributions</t>
  </si>
  <si>
    <t>Loans</t>
  </si>
  <si>
    <t>Expenditures</t>
  </si>
  <si>
    <t>Corporate</t>
  </si>
  <si>
    <t>Labor</t>
  </si>
  <si>
    <t>Non-Connected</t>
  </si>
  <si>
    <t>Health</t>
  </si>
  <si>
    <t>Cooperative</t>
  </si>
  <si>
    <t>Stock</t>
  </si>
  <si>
    <t>Disbursements</t>
  </si>
  <si>
    <t>Cash on Hand</t>
  </si>
  <si>
    <t>By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</si>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</sst>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2" borderId="0" xfId="0" applyNumberFormat="1" applyFont="1" applyFill="1" applyAlignment="1">
      <alignment horizontal="center"/>
    </xf>
    <xf numFmtId="5" fontId="0" fillId="0" borderId="1" xfId="0" applyNumberFormat="1" applyBorder="1" applyAlignment="1">
      <alignment/>
    </xf>
    <xf numFmtId="5" fontId="1" fillId="0" borderId="0" xfId="0" applyNumberFormat="1" applyFont="1" applyAlignment="1">
      <alignment/>
    </xf>
    <xf numFmtId="5" fontId="0" fillId="0" borderId="2" xfId="0" applyNumberFormat="1" applyBorder="1" applyAlignment="1">
      <alignment/>
    </xf>
    <xf numFmtId="0" fontId="1" fillId="2" borderId="0" xfId="0" applyFont="1" applyFill="1" applyAlignment="1">
      <alignment horizontal="center"/>
    </xf>
    <xf numFmtId="5" fontId="1" fillId="2" borderId="1" xfId="0" applyNumberFormat="1" applyFont="1" applyFill="1" applyBorder="1" applyAlignment="1">
      <alignment horizontal="center"/>
    </xf>
    <xf numFmtId="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5" fontId="1" fillId="2" borderId="3" xfId="0" applyNumberFormat="1" applyFont="1" applyFill="1" applyBorder="1" applyAlignment="1">
      <alignment horizontal="center"/>
    </xf>
    <xf numFmtId="5" fontId="1" fillId="2" borderId="4" xfId="0" applyNumberFormat="1" applyFont="1" applyFill="1" applyBorder="1" applyAlignment="1">
      <alignment horizontal="center"/>
    </xf>
    <xf numFmtId="5" fontId="1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6" xfId="0" applyBorder="1" applyAlignment="1">
      <alignment horizontal="center"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/>
    </xf>
    <xf numFmtId="5" fontId="0" fillId="0" borderId="0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5" fontId="0" fillId="0" borderId="9" xfId="0" applyNumberFormat="1" applyBorder="1" applyAlignment="1">
      <alignment/>
    </xf>
    <xf numFmtId="5" fontId="0" fillId="0" borderId="10" xfId="0" applyNumberFormat="1" applyBorder="1" applyAlignment="1">
      <alignment/>
    </xf>
    <xf numFmtId="5" fontId="0" fillId="0" borderId="11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5" fontId="0" fillId="0" borderId="3" xfId="0" applyNumberFormat="1" applyBorder="1" applyAlignment="1">
      <alignment/>
    </xf>
    <xf numFmtId="5" fontId="0" fillId="0" borderId="4" xfId="0" applyNumberFormat="1" applyBorder="1" applyAlignment="1">
      <alignment/>
    </xf>
    <xf numFmtId="5" fontId="0" fillId="0" borderId="5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5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5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2.140625" style="0" bestFit="1" customWidth="1"/>
    <col min="3" max="5" width="12.421875" style="0" bestFit="1" customWidth="1"/>
    <col min="6" max="6" width="11.57421875" style="0" bestFit="1" customWidth="1"/>
    <col min="7" max="7" width="12.421875" style="0" bestFit="1" customWidth="1"/>
    <col min="8" max="8" width="10.421875" style="0" bestFit="1" customWidth="1"/>
    <col min="9" max="10" width="11.57421875" style="0" bestFit="1" customWidth="1"/>
    <col min="12" max="13" width="11.421875" style="0" bestFit="1" customWidth="1"/>
    <col min="14" max="14" width="13.28125" style="0" bestFit="1" customWidth="1"/>
    <col min="15" max="15" width="11.421875" style="0" bestFit="1" customWidth="1"/>
    <col min="16" max="16" width="10.57421875" style="0" bestFit="1" customWidth="1"/>
    <col min="17" max="17" width="10.421875" style="0" bestFit="1" customWidth="1"/>
    <col min="18" max="18" width="13.421875" style="0" bestFit="1" customWidth="1"/>
    <col min="19" max="19" width="12.28125" style="0" bestFit="1" customWidth="1"/>
    <col min="20" max="20" width="12.421875" style="0" bestFit="1" customWidth="1"/>
  </cols>
  <sheetData>
    <row r="1" spans="2:19" ht="12.75">
      <c r="B1" s="1"/>
      <c r="C1" s="2"/>
      <c r="D1" s="2"/>
      <c r="F1" s="3" t="s">
        <v>0</v>
      </c>
      <c r="G1" s="2"/>
      <c r="H1" s="2"/>
      <c r="I1" s="2"/>
      <c r="J1" s="2"/>
      <c r="L1" s="2"/>
      <c r="M1" s="2"/>
      <c r="N1" s="2"/>
      <c r="O1" s="2"/>
      <c r="P1" s="4" t="s">
        <v>1</v>
      </c>
      <c r="Q1" s="2"/>
      <c r="R1" s="2"/>
      <c r="S1" s="2" t="s">
        <v>2</v>
      </c>
    </row>
    <row r="2" spans="2:20" ht="12.75">
      <c r="B2" s="1"/>
      <c r="C2" s="2"/>
      <c r="D2" s="2"/>
      <c r="F2" s="3" t="s">
        <v>1</v>
      </c>
      <c r="G2" s="2"/>
      <c r="H2" s="2"/>
      <c r="I2" s="2"/>
      <c r="J2" s="5" t="s">
        <v>3</v>
      </c>
      <c r="L2" s="6"/>
      <c r="N2" s="7" t="s">
        <v>4</v>
      </c>
      <c r="O2" s="2"/>
      <c r="P2" s="2"/>
      <c r="Q2" s="8"/>
      <c r="R2" s="2"/>
      <c r="S2" s="2"/>
      <c r="T2" s="2"/>
    </row>
    <row r="3" spans="2:20" ht="12.75">
      <c r="B3" s="9"/>
      <c r="C3" s="5"/>
      <c r="D3" s="5" t="s">
        <v>5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3</v>
      </c>
      <c r="J3" s="5" t="s">
        <v>9</v>
      </c>
      <c r="L3" s="10"/>
      <c r="M3" s="5"/>
      <c r="N3" s="5"/>
      <c r="O3" s="5" t="s">
        <v>10</v>
      </c>
      <c r="P3" s="5"/>
      <c r="Q3" s="11" t="s">
        <v>11</v>
      </c>
      <c r="R3" s="5" t="s">
        <v>12</v>
      </c>
      <c r="S3" s="5"/>
      <c r="T3" s="5" t="s">
        <v>13</v>
      </c>
    </row>
    <row r="4" spans="2:20" ht="13.5" thickBot="1">
      <c r="B4" s="12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 t="s">
        <v>6</v>
      </c>
      <c r="H4" s="13" t="s">
        <v>19</v>
      </c>
      <c r="I4" s="13" t="s">
        <v>18</v>
      </c>
      <c r="J4" s="13" t="s">
        <v>20</v>
      </c>
      <c r="L4" s="14" t="s">
        <v>21</v>
      </c>
      <c r="M4" s="13" t="s">
        <v>22</v>
      </c>
      <c r="N4" s="13" t="s">
        <v>23</v>
      </c>
      <c r="O4" s="13" t="s">
        <v>24</v>
      </c>
      <c r="P4" s="13" t="s">
        <v>25</v>
      </c>
      <c r="Q4" s="15" t="s">
        <v>26</v>
      </c>
      <c r="R4" s="13" t="s">
        <v>27</v>
      </c>
      <c r="S4" s="13" t="s">
        <v>28</v>
      </c>
      <c r="T4" s="13" t="s">
        <v>29</v>
      </c>
    </row>
    <row r="5" spans="2:20" ht="12.75">
      <c r="B5" s="16"/>
      <c r="C5" s="17"/>
      <c r="D5" s="17"/>
      <c r="E5" s="17"/>
      <c r="F5" s="17"/>
      <c r="G5" s="17"/>
      <c r="H5" s="17"/>
      <c r="I5" s="17"/>
      <c r="J5" s="17"/>
      <c r="L5" s="18"/>
      <c r="M5" s="17"/>
      <c r="N5" s="17"/>
      <c r="O5" s="17"/>
      <c r="P5" s="17"/>
      <c r="Q5" s="19"/>
      <c r="R5" s="17"/>
      <c r="S5" s="17"/>
      <c r="T5" s="17"/>
    </row>
    <row r="6" spans="1:20" ht="13.5" thickBot="1">
      <c r="A6" s="20" t="s">
        <v>30</v>
      </c>
      <c r="B6" s="21">
        <f>B8+B14+B20</f>
        <v>222</v>
      </c>
      <c r="C6" s="22">
        <f aca="true" t="shared" si="0" ref="C6:I6">C8+C14+C20</f>
        <v>326129953</v>
      </c>
      <c r="D6" s="22">
        <f t="shared" si="0"/>
        <v>214274043</v>
      </c>
      <c r="E6" s="22">
        <f t="shared" si="0"/>
        <v>60175192</v>
      </c>
      <c r="F6" s="22">
        <f t="shared" si="0"/>
        <v>757565</v>
      </c>
      <c r="G6" s="22">
        <f t="shared" si="0"/>
        <v>28129200</v>
      </c>
      <c r="H6" s="22">
        <f t="shared" si="0"/>
        <v>19483</v>
      </c>
      <c r="I6" s="22">
        <f t="shared" si="0"/>
        <v>2584392</v>
      </c>
      <c r="J6" s="22">
        <f>J8+J14+J20</f>
        <v>11755224</v>
      </c>
      <c r="K6" s="20" t="s">
        <v>30</v>
      </c>
      <c r="L6" s="23">
        <f aca="true" t="shared" si="1" ref="L6:T6">L8+L14+L20</f>
        <v>23412419</v>
      </c>
      <c r="M6" s="22">
        <f t="shared" si="1"/>
        <v>7533824</v>
      </c>
      <c r="N6" s="22">
        <f t="shared" si="1"/>
        <v>12469504</v>
      </c>
      <c r="O6" s="22">
        <f t="shared" si="1"/>
        <v>14272488</v>
      </c>
      <c r="P6" s="22">
        <f t="shared" si="1"/>
        <v>515399</v>
      </c>
      <c r="Q6" s="24">
        <f t="shared" si="1"/>
        <v>1019478</v>
      </c>
      <c r="R6" s="22">
        <f t="shared" si="1"/>
        <v>322423040</v>
      </c>
      <c r="S6" s="22">
        <f t="shared" si="1"/>
        <v>20512518</v>
      </c>
      <c r="T6" s="22">
        <f t="shared" si="1"/>
        <v>29570943</v>
      </c>
    </row>
    <row r="7" spans="1:20" ht="12.75">
      <c r="A7" s="25"/>
      <c r="B7" s="1"/>
      <c r="C7" s="2"/>
      <c r="F7" s="2"/>
      <c r="G7" s="2"/>
      <c r="H7" s="2"/>
      <c r="I7" s="2"/>
      <c r="J7" s="2"/>
      <c r="K7" s="25"/>
      <c r="L7" s="6"/>
      <c r="M7" s="2"/>
      <c r="N7" s="2"/>
      <c r="O7" s="2"/>
      <c r="P7" s="2"/>
      <c r="Q7" s="8"/>
      <c r="R7" s="2"/>
      <c r="S7" s="2"/>
      <c r="T7" s="2"/>
    </row>
    <row r="8" spans="1:20" ht="13.5" thickBot="1">
      <c r="A8" s="20" t="s">
        <v>31</v>
      </c>
      <c r="B8" s="1">
        <f>B10+B11+B12</f>
        <v>74</v>
      </c>
      <c r="C8" s="2">
        <f aca="true" t="shared" si="2" ref="C8:I8">C10+C11+C12</f>
        <v>162853859</v>
      </c>
      <c r="D8" s="2">
        <f t="shared" si="2"/>
        <v>114041581</v>
      </c>
      <c r="E8" s="2">
        <f t="shared" si="2"/>
        <v>26364329</v>
      </c>
      <c r="F8" s="2">
        <f t="shared" si="2"/>
        <v>451941</v>
      </c>
      <c r="G8" s="2">
        <f t="shared" si="2"/>
        <v>13226120</v>
      </c>
      <c r="H8" s="2">
        <f t="shared" si="2"/>
        <v>10000</v>
      </c>
      <c r="I8" s="2">
        <f t="shared" si="2"/>
        <v>542791</v>
      </c>
      <c r="J8" s="2">
        <f>J10+J11+J12</f>
        <v>2087761</v>
      </c>
      <c r="K8" s="20" t="s">
        <v>31</v>
      </c>
      <c r="L8" s="6">
        <f aca="true" t="shared" si="3" ref="L8:T8">L10+L11+L12</f>
        <v>6963695</v>
      </c>
      <c r="M8" s="2">
        <f t="shared" si="3"/>
        <v>7046468</v>
      </c>
      <c r="N8" s="2">
        <f t="shared" si="3"/>
        <v>5841704</v>
      </c>
      <c r="O8" s="2">
        <f t="shared" si="3"/>
        <v>4932874</v>
      </c>
      <c r="P8" s="2">
        <f t="shared" si="3"/>
        <v>259449</v>
      </c>
      <c r="Q8" s="8">
        <f t="shared" si="3"/>
        <v>382293</v>
      </c>
      <c r="R8" s="2">
        <f t="shared" si="3"/>
        <v>162938952</v>
      </c>
      <c r="S8" s="2">
        <f t="shared" si="3"/>
        <v>10961121</v>
      </c>
      <c r="T8" s="2">
        <f t="shared" si="3"/>
        <v>12445355</v>
      </c>
    </row>
    <row r="9" spans="1:20" ht="12.75">
      <c r="A9" s="25"/>
      <c r="B9" s="1"/>
      <c r="C9" s="2"/>
      <c r="D9" s="2"/>
      <c r="E9" s="2"/>
      <c r="F9" s="2"/>
      <c r="G9" s="2"/>
      <c r="H9" s="2"/>
      <c r="I9" s="2"/>
      <c r="J9" s="2"/>
      <c r="K9" s="25"/>
      <c r="L9" s="26"/>
      <c r="M9" s="2"/>
      <c r="N9" s="2"/>
      <c r="O9" s="2"/>
      <c r="P9" s="2"/>
      <c r="Q9" s="8"/>
      <c r="R9" s="2"/>
      <c r="S9" s="2"/>
      <c r="T9" s="2"/>
    </row>
    <row r="10" spans="1:20" ht="12.75">
      <c r="A10" s="25" t="s">
        <v>32</v>
      </c>
      <c r="B10" s="1">
        <v>14</v>
      </c>
      <c r="C10" s="2">
        <v>90985155</v>
      </c>
      <c r="D10" s="2">
        <v>67846291</v>
      </c>
      <c r="E10" s="2">
        <v>18343652</v>
      </c>
      <c r="F10" s="2">
        <v>21000</v>
      </c>
      <c r="G10" s="2">
        <v>0</v>
      </c>
      <c r="H10" s="2">
        <v>0</v>
      </c>
      <c r="I10" s="2">
        <v>184482</v>
      </c>
      <c r="J10" s="2">
        <v>800169</v>
      </c>
      <c r="K10" s="25" t="s">
        <v>32</v>
      </c>
      <c r="L10" s="6">
        <v>6158016</v>
      </c>
      <c r="M10" s="2">
        <v>3640058</v>
      </c>
      <c r="N10" s="2">
        <v>3575076</v>
      </c>
      <c r="O10" s="2">
        <v>4069218</v>
      </c>
      <c r="P10" s="2">
        <v>250449</v>
      </c>
      <c r="Q10" s="8">
        <v>343193</v>
      </c>
      <c r="R10" s="2">
        <v>91930925</v>
      </c>
      <c r="S10" s="2">
        <v>9114110</v>
      </c>
      <c r="T10" s="2">
        <v>261493</v>
      </c>
    </row>
    <row r="11" spans="1:20" ht="12.75">
      <c r="A11" s="25" t="s">
        <v>33</v>
      </c>
      <c r="B11" s="1">
        <v>46</v>
      </c>
      <c r="C11" s="2">
        <v>38846764</v>
      </c>
      <c r="D11" s="2">
        <v>26009904</v>
      </c>
      <c r="E11" s="2">
        <v>5113787</v>
      </c>
      <c r="F11" s="2">
        <v>399791</v>
      </c>
      <c r="G11" s="2">
        <v>5546120</v>
      </c>
      <c r="H11" s="2">
        <v>10000</v>
      </c>
      <c r="I11" s="2">
        <v>275604</v>
      </c>
      <c r="J11" s="2">
        <v>456091</v>
      </c>
      <c r="K11" s="25" t="s">
        <v>33</v>
      </c>
      <c r="L11" s="6">
        <v>383232</v>
      </c>
      <c r="M11" s="2">
        <v>2370410</v>
      </c>
      <c r="N11" s="2">
        <v>1562208</v>
      </c>
      <c r="O11" s="2">
        <v>544243</v>
      </c>
      <c r="P11" s="2">
        <v>8000</v>
      </c>
      <c r="Q11" s="8">
        <v>17600</v>
      </c>
      <c r="R11" s="2">
        <v>38225289</v>
      </c>
      <c r="S11" s="2">
        <v>1590066</v>
      </c>
      <c r="T11" s="2">
        <v>4867023</v>
      </c>
    </row>
    <row r="12" spans="1:20" ht="12.75">
      <c r="A12" s="25" t="s">
        <v>34</v>
      </c>
      <c r="B12" s="1">
        <v>14</v>
      </c>
      <c r="C12" s="2">
        <v>33021940</v>
      </c>
      <c r="D12" s="2">
        <v>20185386</v>
      </c>
      <c r="E12" s="2">
        <v>2906890</v>
      </c>
      <c r="F12" s="2">
        <v>31150</v>
      </c>
      <c r="G12" s="2">
        <v>7680000</v>
      </c>
      <c r="H12" s="2">
        <v>0</v>
      </c>
      <c r="I12" s="2">
        <v>82705</v>
      </c>
      <c r="J12" s="2">
        <v>831501</v>
      </c>
      <c r="K12" s="25" t="s">
        <v>34</v>
      </c>
      <c r="L12" s="6">
        <v>422447</v>
      </c>
      <c r="M12" s="2">
        <v>1036000</v>
      </c>
      <c r="N12" s="2">
        <v>704420</v>
      </c>
      <c r="O12" s="2">
        <v>319413</v>
      </c>
      <c r="P12" s="2">
        <v>1000</v>
      </c>
      <c r="Q12" s="8">
        <v>21500</v>
      </c>
      <c r="R12" s="2">
        <v>32782738</v>
      </c>
      <c r="S12" s="2">
        <v>256945</v>
      </c>
      <c r="T12" s="2">
        <v>7316839</v>
      </c>
    </row>
    <row r="13" spans="1:20" ht="12.75">
      <c r="A13" s="25"/>
      <c r="B13" s="1"/>
      <c r="C13" s="2"/>
      <c r="D13" s="2"/>
      <c r="E13" s="2"/>
      <c r="F13" s="2"/>
      <c r="G13" s="2"/>
      <c r="H13" s="2"/>
      <c r="I13" s="2"/>
      <c r="J13" s="2"/>
      <c r="K13" s="25"/>
      <c r="L13" s="6"/>
      <c r="M13" s="2"/>
      <c r="N13" s="2"/>
      <c r="O13" s="2"/>
      <c r="P13" s="2"/>
      <c r="Q13" s="8"/>
      <c r="R13" s="2"/>
      <c r="S13" s="2"/>
      <c r="T13" s="2"/>
    </row>
    <row r="14" spans="1:20" ht="13.5" thickBot="1">
      <c r="A14" s="20" t="s">
        <v>35</v>
      </c>
      <c r="B14" s="1">
        <f>B16+B17+B18</f>
        <v>76</v>
      </c>
      <c r="C14" s="2">
        <f aca="true" t="shared" si="4" ref="C14:I14">C16+C17+C18</f>
        <v>162677420</v>
      </c>
      <c r="D14" s="2">
        <f t="shared" si="4"/>
        <v>99892341</v>
      </c>
      <c r="E14" s="2">
        <f t="shared" si="4"/>
        <v>33810113</v>
      </c>
      <c r="F14" s="2">
        <f t="shared" si="4"/>
        <v>167031</v>
      </c>
      <c r="G14" s="2">
        <f t="shared" si="4"/>
        <v>14795788</v>
      </c>
      <c r="H14" s="2">
        <f t="shared" si="4"/>
        <v>8876</v>
      </c>
      <c r="I14" s="2">
        <f t="shared" si="4"/>
        <v>2041601</v>
      </c>
      <c r="J14" s="2">
        <f>J16+J17+J18</f>
        <v>9667463</v>
      </c>
      <c r="K14" s="20" t="s">
        <v>35</v>
      </c>
      <c r="L14" s="6">
        <f aca="true" t="shared" si="5" ref="L14:T14">L16+L17+L18</f>
        <v>16448224</v>
      </c>
      <c r="M14" s="2">
        <f t="shared" si="5"/>
        <v>487356</v>
      </c>
      <c r="N14" s="2">
        <f t="shared" si="5"/>
        <v>6627800</v>
      </c>
      <c r="O14" s="2">
        <f t="shared" si="5"/>
        <v>9339614</v>
      </c>
      <c r="P14" s="2">
        <f t="shared" si="5"/>
        <v>255950</v>
      </c>
      <c r="Q14" s="8">
        <f t="shared" si="5"/>
        <v>637185</v>
      </c>
      <c r="R14" s="2">
        <f t="shared" si="5"/>
        <v>158882378</v>
      </c>
      <c r="S14" s="2">
        <f t="shared" si="5"/>
        <v>9539982</v>
      </c>
      <c r="T14" s="2">
        <f t="shared" si="5"/>
        <v>17041160</v>
      </c>
    </row>
    <row r="15" spans="1:20" ht="12.75">
      <c r="A15" s="25"/>
      <c r="B15" s="1"/>
      <c r="C15" s="2"/>
      <c r="D15" s="2"/>
      <c r="E15" s="2"/>
      <c r="F15" s="2"/>
      <c r="G15" s="2"/>
      <c r="H15" s="2"/>
      <c r="I15" s="2"/>
      <c r="J15" s="2"/>
      <c r="K15" s="25"/>
      <c r="L15" s="6"/>
      <c r="M15" s="2"/>
      <c r="N15" s="2"/>
      <c r="O15" s="2"/>
      <c r="P15" s="2"/>
      <c r="Q15" s="8"/>
      <c r="R15" s="2"/>
      <c r="S15" s="2"/>
      <c r="T15" s="2"/>
    </row>
    <row r="16" spans="1:20" ht="12.75">
      <c r="A16" s="25" t="s">
        <v>32</v>
      </c>
      <c r="B16" s="1">
        <v>16</v>
      </c>
      <c r="C16" s="2">
        <v>53995589</v>
      </c>
      <c r="D16" s="2">
        <v>31380873</v>
      </c>
      <c r="E16" s="2">
        <v>17718642</v>
      </c>
      <c r="F16" s="2">
        <v>0</v>
      </c>
      <c r="G16" s="2">
        <v>0</v>
      </c>
      <c r="H16" s="2">
        <v>0</v>
      </c>
      <c r="I16" s="2">
        <v>612181</v>
      </c>
      <c r="J16" s="2">
        <v>1370672</v>
      </c>
      <c r="K16" s="25" t="s">
        <v>32</v>
      </c>
      <c r="L16" s="6">
        <v>9594025</v>
      </c>
      <c r="M16" s="2">
        <v>422256</v>
      </c>
      <c r="N16" s="2">
        <v>2997129</v>
      </c>
      <c r="O16" s="2">
        <v>5420702</v>
      </c>
      <c r="P16" s="2">
        <v>171950</v>
      </c>
      <c r="Q16" s="8">
        <v>337970</v>
      </c>
      <c r="R16" s="2">
        <v>53638745</v>
      </c>
      <c r="S16" s="2">
        <v>6806896</v>
      </c>
      <c r="T16" s="2">
        <v>2293119</v>
      </c>
    </row>
    <row r="17" spans="1:20" ht="12.75">
      <c r="A17" s="25" t="s">
        <v>33</v>
      </c>
      <c r="B17" s="1">
        <v>45</v>
      </c>
      <c r="C17" s="2">
        <v>70313677</v>
      </c>
      <c r="D17" s="2">
        <v>40082581</v>
      </c>
      <c r="E17" s="2">
        <v>10140596</v>
      </c>
      <c r="F17" s="2">
        <v>91619</v>
      </c>
      <c r="G17" s="2">
        <v>13470424</v>
      </c>
      <c r="H17" s="2">
        <v>8750</v>
      </c>
      <c r="I17" s="2">
        <v>1341242</v>
      </c>
      <c r="J17" s="2">
        <v>4200362</v>
      </c>
      <c r="K17" s="25" t="s">
        <v>33</v>
      </c>
      <c r="L17" s="6">
        <v>3921662</v>
      </c>
      <c r="M17" s="2">
        <v>33500</v>
      </c>
      <c r="N17" s="2">
        <v>2522140</v>
      </c>
      <c r="O17" s="2">
        <v>2514740</v>
      </c>
      <c r="P17" s="2">
        <v>57500</v>
      </c>
      <c r="Q17" s="8">
        <v>221965</v>
      </c>
      <c r="R17" s="2">
        <v>69609716</v>
      </c>
      <c r="S17" s="2">
        <v>2330640</v>
      </c>
      <c r="T17" s="2">
        <v>12269137</v>
      </c>
    </row>
    <row r="18" spans="1:20" ht="12.75">
      <c r="A18" s="25" t="s">
        <v>34</v>
      </c>
      <c r="B18" s="1">
        <v>15</v>
      </c>
      <c r="C18" s="2">
        <v>38368154</v>
      </c>
      <c r="D18" s="2">
        <v>28428887</v>
      </c>
      <c r="E18" s="2">
        <v>5950875</v>
      </c>
      <c r="F18" s="2">
        <v>75412</v>
      </c>
      <c r="G18" s="2">
        <v>1325364</v>
      </c>
      <c r="H18" s="2">
        <v>126</v>
      </c>
      <c r="I18" s="2">
        <v>88178</v>
      </c>
      <c r="J18" s="2">
        <v>4096429</v>
      </c>
      <c r="K18" s="25" t="s">
        <v>34</v>
      </c>
      <c r="L18" s="6">
        <v>2932537</v>
      </c>
      <c r="M18" s="2">
        <v>31600</v>
      </c>
      <c r="N18" s="2">
        <v>1108531</v>
      </c>
      <c r="O18" s="2">
        <v>1404172</v>
      </c>
      <c r="P18" s="2">
        <v>26500</v>
      </c>
      <c r="Q18" s="8">
        <v>77250</v>
      </c>
      <c r="R18" s="2">
        <v>35633917</v>
      </c>
      <c r="S18" s="2">
        <v>402446</v>
      </c>
      <c r="T18" s="2">
        <v>2478904</v>
      </c>
    </row>
    <row r="19" spans="1:20" ht="12.75">
      <c r="A19" s="25"/>
      <c r="B19" s="1"/>
      <c r="C19" s="2"/>
      <c r="D19" s="2"/>
      <c r="E19" s="2"/>
      <c r="F19" s="2"/>
      <c r="G19" s="2"/>
      <c r="H19" s="2"/>
      <c r="I19" s="2"/>
      <c r="J19" s="2"/>
      <c r="K19" s="25"/>
      <c r="L19" s="6"/>
      <c r="M19" s="2"/>
      <c r="N19" s="2"/>
      <c r="O19" s="2"/>
      <c r="P19" s="2"/>
      <c r="Q19" s="8"/>
      <c r="R19" s="2"/>
      <c r="S19" s="2"/>
      <c r="T19" s="2"/>
    </row>
    <row r="20" spans="1:20" ht="13.5" thickBot="1">
      <c r="A20" s="20" t="s">
        <v>36</v>
      </c>
      <c r="B20" s="1">
        <f>B22+B23</f>
        <v>72</v>
      </c>
      <c r="C20" s="2">
        <f aca="true" t="shared" si="6" ref="C20:I20">C22+C23</f>
        <v>598674</v>
      </c>
      <c r="D20" s="2">
        <f t="shared" si="6"/>
        <v>340121</v>
      </c>
      <c r="E20" s="2">
        <f t="shared" si="6"/>
        <v>750</v>
      </c>
      <c r="F20" s="2">
        <f t="shared" si="6"/>
        <v>138593</v>
      </c>
      <c r="G20" s="2">
        <f t="shared" si="6"/>
        <v>107292</v>
      </c>
      <c r="H20" s="2">
        <f t="shared" si="6"/>
        <v>607</v>
      </c>
      <c r="I20" s="2">
        <f t="shared" si="6"/>
        <v>0</v>
      </c>
      <c r="J20" s="2">
        <f>J22+J23</f>
        <v>0</v>
      </c>
      <c r="K20" s="27" t="s">
        <v>36</v>
      </c>
      <c r="L20" s="28">
        <f aca="true" t="shared" si="7" ref="L20:T20">L22+L23</f>
        <v>500</v>
      </c>
      <c r="M20" s="28">
        <f t="shared" si="7"/>
        <v>0</v>
      </c>
      <c r="N20" s="28">
        <f t="shared" si="7"/>
        <v>0</v>
      </c>
      <c r="O20" s="28">
        <f t="shared" si="7"/>
        <v>0</v>
      </c>
      <c r="P20" s="28">
        <f t="shared" si="7"/>
        <v>0</v>
      </c>
      <c r="Q20" s="8">
        <f t="shared" si="7"/>
        <v>0</v>
      </c>
      <c r="R20" s="2">
        <f t="shared" si="7"/>
        <v>601710</v>
      </c>
      <c r="S20" s="2">
        <f t="shared" si="7"/>
        <v>11415</v>
      </c>
      <c r="T20" s="2">
        <f t="shared" si="7"/>
        <v>84428</v>
      </c>
    </row>
    <row r="21" spans="1:20" ht="12.75">
      <c r="A21" s="25"/>
      <c r="B21" s="1"/>
      <c r="C21" s="2"/>
      <c r="D21" s="2"/>
      <c r="E21" s="2"/>
      <c r="F21" s="2"/>
      <c r="G21" s="2"/>
      <c r="H21" s="2"/>
      <c r="I21" s="2"/>
      <c r="J21" s="2"/>
      <c r="K21" s="25"/>
      <c r="L21" s="6"/>
      <c r="M21" s="2"/>
      <c r="N21" s="2"/>
      <c r="O21" s="2"/>
      <c r="P21" s="2"/>
      <c r="Q21" s="8"/>
      <c r="R21" s="2"/>
      <c r="S21" s="2"/>
      <c r="T21" s="2"/>
    </row>
    <row r="22" spans="1:20" ht="12.75">
      <c r="A22" s="25" t="s">
        <v>33</v>
      </c>
      <c r="B22" s="1">
        <v>59</v>
      </c>
      <c r="C22" s="2">
        <v>553651</v>
      </c>
      <c r="D22" s="2">
        <v>320182</v>
      </c>
      <c r="E22" s="2">
        <v>750</v>
      </c>
      <c r="F22" s="2">
        <v>138443</v>
      </c>
      <c r="G22" s="2">
        <v>82422</v>
      </c>
      <c r="H22" s="2">
        <v>607</v>
      </c>
      <c r="I22" s="2">
        <v>0</v>
      </c>
      <c r="J22" s="2">
        <v>0</v>
      </c>
      <c r="K22" s="25" t="s">
        <v>33</v>
      </c>
      <c r="L22" s="6">
        <v>500</v>
      </c>
      <c r="M22" s="2">
        <v>0</v>
      </c>
      <c r="N22" s="2">
        <v>0</v>
      </c>
      <c r="O22" s="2">
        <v>0</v>
      </c>
      <c r="P22" s="2">
        <v>0</v>
      </c>
      <c r="Q22" s="8">
        <v>0</v>
      </c>
      <c r="R22" s="2">
        <v>554636</v>
      </c>
      <c r="S22" s="2">
        <v>11261</v>
      </c>
      <c r="T22" s="2">
        <v>61686</v>
      </c>
    </row>
    <row r="23" spans="1:20" ht="12.75">
      <c r="A23" s="25" t="s">
        <v>34</v>
      </c>
      <c r="B23" s="1">
        <v>13</v>
      </c>
      <c r="C23" s="2">
        <v>45023</v>
      </c>
      <c r="D23" s="2">
        <v>19939</v>
      </c>
      <c r="E23" s="2">
        <v>0</v>
      </c>
      <c r="F23" s="2">
        <v>150</v>
      </c>
      <c r="G23" s="2">
        <v>24870</v>
      </c>
      <c r="H23" s="2">
        <v>0</v>
      </c>
      <c r="I23" s="2">
        <v>0</v>
      </c>
      <c r="J23" s="2">
        <v>0</v>
      </c>
      <c r="K23" s="25" t="s">
        <v>34</v>
      </c>
      <c r="L23" s="6">
        <v>0</v>
      </c>
      <c r="M23" s="2">
        <v>0</v>
      </c>
      <c r="N23" s="2">
        <v>0</v>
      </c>
      <c r="O23" s="2">
        <v>0</v>
      </c>
      <c r="P23" s="2">
        <v>0</v>
      </c>
      <c r="Q23" s="8">
        <v>0</v>
      </c>
      <c r="R23" s="2">
        <v>47074</v>
      </c>
      <c r="S23" s="2">
        <v>154</v>
      </c>
      <c r="T23" s="2">
        <v>22742</v>
      </c>
    </row>
    <row r="24" spans="1:20" ht="12.75">
      <c r="A24" s="25"/>
      <c r="B24" s="1"/>
      <c r="C24" s="2"/>
      <c r="D24" s="2"/>
      <c r="E24" s="2"/>
      <c r="F24" s="2"/>
      <c r="G24" s="2"/>
      <c r="H24" s="2"/>
      <c r="I24" s="2"/>
      <c r="J24" s="2"/>
      <c r="K24" s="25"/>
      <c r="L24" s="6"/>
      <c r="M24" s="2"/>
      <c r="N24" s="2"/>
      <c r="O24" s="2"/>
      <c r="P24" s="2"/>
      <c r="Q24" s="8"/>
      <c r="R24" s="2"/>
      <c r="S24" s="2"/>
      <c r="T24" s="2"/>
    </row>
    <row r="25" spans="1:20" ht="12.75">
      <c r="A25" s="25"/>
      <c r="B25" s="1"/>
      <c r="C25" s="2"/>
      <c r="D25" s="2"/>
      <c r="E25" s="2"/>
      <c r="F25" s="2"/>
      <c r="G25" s="2"/>
      <c r="H25" s="2"/>
      <c r="I25" s="2"/>
      <c r="J25" s="2"/>
      <c r="K25" s="25"/>
      <c r="L25" s="6"/>
      <c r="M25" s="2"/>
      <c r="N25" s="2"/>
      <c r="O25" s="2"/>
      <c r="P25" s="2"/>
      <c r="Q25" s="8"/>
      <c r="R25" s="2"/>
      <c r="S25" s="2"/>
      <c r="T25" s="2"/>
    </row>
    <row r="26" spans="2:20" ht="12.75">
      <c r="B26" s="1"/>
      <c r="C26" s="2"/>
      <c r="D26" s="2"/>
      <c r="E26" s="2"/>
      <c r="F26" s="2"/>
      <c r="G26" s="2"/>
      <c r="H26" s="2"/>
      <c r="I26" s="2"/>
      <c r="J26" s="2"/>
      <c r="L26" s="6"/>
      <c r="M26" s="2"/>
      <c r="N26" s="2"/>
      <c r="O26" s="2"/>
      <c r="P26" s="2"/>
      <c r="Q26" s="8"/>
      <c r="R26" s="2"/>
      <c r="S26" s="2"/>
      <c r="T26" s="2"/>
    </row>
    <row r="27" spans="1:20" ht="13.5" thickBot="1">
      <c r="A27" s="20" t="s">
        <v>37</v>
      </c>
      <c r="B27" s="21">
        <f>B29+B35+B41</f>
        <v>1875</v>
      </c>
      <c r="C27" s="22">
        <f aca="true" t="shared" si="8" ref="C27:I27">C29+C35+C41</f>
        <v>643346638</v>
      </c>
      <c r="D27" s="22">
        <f t="shared" si="8"/>
        <v>322514296</v>
      </c>
      <c r="E27" s="22">
        <f t="shared" si="8"/>
        <v>214096894</v>
      </c>
      <c r="F27" s="22">
        <f t="shared" si="8"/>
        <v>9232269</v>
      </c>
      <c r="G27" s="22">
        <f t="shared" si="8"/>
        <v>72039800</v>
      </c>
      <c r="H27" s="22">
        <f t="shared" si="8"/>
        <v>2691292</v>
      </c>
      <c r="I27" s="22">
        <f t="shared" si="8"/>
        <v>4171084</v>
      </c>
      <c r="J27" s="22">
        <f>J29+J35+J41</f>
        <v>8675749</v>
      </c>
      <c r="K27" s="20" t="s">
        <v>37</v>
      </c>
      <c r="L27" s="23">
        <f aca="true" t="shared" si="9" ref="L27:T27">L29+L35+L41</f>
        <v>68184653</v>
      </c>
      <c r="M27" s="22">
        <f t="shared" si="9"/>
        <v>44367235</v>
      </c>
      <c r="N27" s="22">
        <f t="shared" si="9"/>
        <v>32175559</v>
      </c>
      <c r="O27" s="22">
        <f t="shared" si="9"/>
        <v>57213792</v>
      </c>
      <c r="P27" s="22">
        <f t="shared" si="9"/>
        <v>1991172</v>
      </c>
      <c r="Q27" s="24">
        <f t="shared" si="9"/>
        <v>2936357</v>
      </c>
      <c r="R27" s="22">
        <f t="shared" si="9"/>
        <v>613941175</v>
      </c>
      <c r="S27" s="22">
        <f t="shared" si="9"/>
        <v>139037266</v>
      </c>
      <c r="T27" s="22">
        <f t="shared" si="9"/>
        <v>90142488</v>
      </c>
    </row>
    <row r="28" spans="1:20" ht="12.75">
      <c r="A28" s="25"/>
      <c r="B28" s="1"/>
      <c r="C28" s="2"/>
      <c r="F28" s="2"/>
      <c r="G28" s="2"/>
      <c r="H28" s="2"/>
      <c r="I28" s="2"/>
      <c r="J28" s="2"/>
      <c r="K28" s="25"/>
      <c r="L28" s="26"/>
      <c r="M28" s="2"/>
      <c r="N28" s="2"/>
      <c r="O28" s="2"/>
      <c r="P28" s="2"/>
      <c r="Q28" s="8"/>
      <c r="R28" s="2"/>
      <c r="S28" s="2"/>
      <c r="T28" s="2"/>
    </row>
    <row r="29" spans="1:20" ht="13.5" thickBot="1">
      <c r="A29" s="20" t="s">
        <v>31</v>
      </c>
      <c r="B29" s="1">
        <f>B31+B32+B33</f>
        <v>697</v>
      </c>
      <c r="C29" s="2">
        <f aca="true" t="shared" si="10" ref="C29:I29">C31+C32+C33</f>
        <v>314241603</v>
      </c>
      <c r="D29" s="2">
        <f t="shared" si="10"/>
        <v>151895939</v>
      </c>
      <c r="E29" s="2">
        <f t="shared" si="10"/>
        <v>106770848</v>
      </c>
      <c r="F29" s="2">
        <f t="shared" si="10"/>
        <v>6661275</v>
      </c>
      <c r="G29" s="2">
        <f t="shared" si="10"/>
        <v>37029077</v>
      </c>
      <c r="H29" s="2">
        <f t="shared" si="10"/>
        <v>1117626</v>
      </c>
      <c r="I29" s="2">
        <f t="shared" si="10"/>
        <v>1737125</v>
      </c>
      <c r="J29" s="2">
        <f>J31+J32+J33</f>
        <v>2928397</v>
      </c>
      <c r="K29" s="20" t="s">
        <v>31</v>
      </c>
      <c r="L29" s="6">
        <f aca="true" t="shared" si="11" ref="L29:T29">L31+L32+L33</f>
        <v>23573675</v>
      </c>
      <c r="M29" s="2">
        <f t="shared" si="11"/>
        <v>39934910</v>
      </c>
      <c r="N29" s="2">
        <f t="shared" si="11"/>
        <v>14038914</v>
      </c>
      <c r="O29" s="2">
        <f t="shared" si="11"/>
        <v>22986283</v>
      </c>
      <c r="P29" s="2">
        <f t="shared" si="11"/>
        <v>869550</v>
      </c>
      <c r="Q29" s="8">
        <f t="shared" si="11"/>
        <v>1156889</v>
      </c>
      <c r="R29" s="2">
        <f t="shared" si="11"/>
        <v>301121693</v>
      </c>
      <c r="S29" s="2">
        <f t="shared" si="11"/>
        <v>67492298</v>
      </c>
      <c r="T29" s="2">
        <f t="shared" si="11"/>
        <v>45848106</v>
      </c>
    </row>
    <row r="30" spans="1:20" ht="12.75">
      <c r="A30" s="25"/>
      <c r="B30" s="1"/>
      <c r="C30" s="2"/>
      <c r="D30" s="2"/>
      <c r="E30" s="2"/>
      <c r="F30" s="2"/>
      <c r="G30" s="2"/>
      <c r="H30" s="2"/>
      <c r="I30" s="2"/>
      <c r="J30" s="2"/>
      <c r="K30" s="25"/>
      <c r="L30" s="26"/>
      <c r="M30" s="2"/>
      <c r="N30" s="2"/>
      <c r="O30" s="2"/>
      <c r="P30" s="2"/>
      <c r="Q30" s="8"/>
      <c r="R30" s="2"/>
      <c r="S30" s="2"/>
      <c r="T30" s="2"/>
    </row>
    <row r="31" spans="1:20" ht="12.75">
      <c r="A31" s="25" t="s">
        <v>32</v>
      </c>
      <c r="B31" s="1">
        <v>201</v>
      </c>
      <c r="C31" s="2">
        <v>174481270</v>
      </c>
      <c r="D31" s="2">
        <v>84727115</v>
      </c>
      <c r="E31" s="2">
        <v>80077812</v>
      </c>
      <c r="F31" s="2">
        <v>45302</v>
      </c>
      <c r="G31" s="2">
        <v>669072</v>
      </c>
      <c r="H31" s="2">
        <v>268399</v>
      </c>
      <c r="I31" s="2">
        <v>1052653</v>
      </c>
      <c r="J31" s="2">
        <v>1235561</v>
      </c>
      <c r="K31" s="25" t="s">
        <v>32</v>
      </c>
      <c r="L31" s="6">
        <v>21697488</v>
      </c>
      <c r="M31" s="2">
        <v>27482864</v>
      </c>
      <c r="N31" s="2">
        <v>8143780</v>
      </c>
      <c r="O31" s="2">
        <v>19528722</v>
      </c>
      <c r="P31" s="2">
        <v>809300</v>
      </c>
      <c r="Q31" s="8">
        <v>1069089</v>
      </c>
      <c r="R31" s="2">
        <v>162961989</v>
      </c>
      <c r="S31" s="2">
        <v>64504513</v>
      </c>
      <c r="T31" s="2">
        <v>2155093</v>
      </c>
    </row>
    <row r="32" spans="1:20" ht="12.75">
      <c r="A32" s="25" t="s">
        <v>33</v>
      </c>
      <c r="B32" s="1">
        <v>313</v>
      </c>
      <c r="C32" s="2">
        <v>62778999</v>
      </c>
      <c r="D32" s="2">
        <v>28962069</v>
      </c>
      <c r="E32" s="2">
        <v>10116427</v>
      </c>
      <c r="F32" s="2">
        <v>5496138</v>
      </c>
      <c r="G32" s="2">
        <v>16983591</v>
      </c>
      <c r="H32" s="2">
        <v>442560</v>
      </c>
      <c r="I32" s="2">
        <v>232845</v>
      </c>
      <c r="J32" s="2">
        <v>626087</v>
      </c>
      <c r="K32" s="25" t="s">
        <v>33</v>
      </c>
      <c r="L32" s="6">
        <v>495497</v>
      </c>
      <c r="M32" s="2">
        <v>5057971</v>
      </c>
      <c r="N32" s="2">
        <v>2545045</v>
      </c>
      <c r="O32" s="2">
        <v>973042</v>
      </c>
      <c r="P32" s="2">
        <v>13250</v>
      </c>
      <c r="Q32" s="8">
        <v>17850</v>
      </c>
      <c r="R32" s="2">
        <v>61309757</v>
      </c>
      <c r="S32" s="2">
        <v>1545682</v>
      </c>
      <c r="T32" s="2">
        <v>23793993</v>
      </c>
    </row>
    <row r="33" spans="1:20" ht="12.75">
      <c r="A33" s="25" t="s">
        <v>34</v>
      </c>
      <c r="B33" s="1">
        <v>183</v>
      </c>
      <c r="C33" s="2">
        <v>76981334</v>
      </c>
      <c r="D33" s="2">
        <v>38206755</v>
      </c>
      <c r="E33" s="2">
        <v>16576609</v>
      </c>
      <c r="F33" s="2">
        <v>1119835</v>
      </c>
      <c r="G33" s="2">
        <v>19376414</v>
      </c>
      <c r="H33" s="2">
        <v>406667</v>
      </c>
      <c r="I33" s="2">
        <v>451627</v>
      </c>
      <c r="J33" s="2">
        <v>1066749</v>
      </c>
      <c r="K33" s="25" t="s">
        <v>34</v>
      </c>
      <c r="L33" s="6">
        <v>1380690</v>
      </c>
      <c r="M33" s="2">
        <v>7394075</v>
      </c>
      <c r="N33" s="2">
        <v>3350089</v>
      </c>
      <c r="O33" s="2">
        <v>2484519</v>
      </c>
      <c r="P33" s="2">
        <v>47000</v>
      </c>
      <c r="Q33" s="8">
        <v>69950</v>
      </c>
      <c r="R33" s="2">
        <v>76849947</v>
      </c>
      <c r="S33" s="2">
        <v>1442103</v>
      </c>
      <c r="T33" s="2">
        <v>19899020</v>
      </c>
    </row>
    <row r="34" spans="1:20" ht="12.75">
      <c r="A34" s="25"/>
      <c r="B34" s="1"/>
      <c r="C34" s="2"/>
      <c r="D34" s="2"/>
      <c r="E34" s="2"/>
      <c r="F34" s="2"/>
      <c r="G34" s="2"/>
      <c r="H34" s="2"/>
      <c r="I34" s="2"/>
      <c r="J34" s="2"/>
      <c r="K34" s="25"/>
      <c r="L34" s="26"/>
      <c r="M34" s="2"/>
      <c r="N34" s="2"/>
      <c r="O34" s="2"/>
      <c r="P34" s="2"/>
      <c r="Q34" s="8"/>
      <c r="R34" s="2"/>
      <c r="S34" s="2"/>
      <c r="T34" s="2"/>
    </row>
    <row r="35" spans="1:20" ht="13.5" thickBot="1">
      <c r="A35" s="20" t="s">
        <v>35</v>
      </c>
      <c r="B35" s="1">
        <f>B37+B38+B39</f>
        <v>776</v>
      </c>
      <c r="C35" s="2">
        <f aca="true" t="shared" si="12" ref="C35:I35">C37+C38+C39</f>
        <v>326262190</v>
      </c>
      <c r="D35" s="2">
        <f t="shared" si="12"/>
        <v>168693668</v>
      </c>
      <c r="E35" s="2">
        <f t="shared" si="12"/>
        <v>107213681</v>
      </c>
      <c r="F35" s="2">
        <f t="shared" si="12"/>
        <v>2428948</v>
      </c>
      <c r="G35" s="2">
        <f t="shared" si="12"/>
        <v>34398323</v>
      </c>
      <c r="H35" s="2">
        <f t="shared" si="12"/>
        <v>1557796</v>
      </c>
      <c r="I35" s="2">
        <f t="shared" si="12"/>
        <v>2430209</v>
      </c>
      <c r="J35" s="2">
        <f>J37+J38+J39</f>
        <v>5747352</v>
      </c>
      <c r="K35" s="20" t="s">
        <v>35</v>
      </c>
      <c r="L35" s="6">
        <f aca="true" t="shared" si="13" ref="L35:T35">L37+L38+L39</f>
        <v>44605878</v>
      </c>
      <c r="M35" s="2">
        <f t="shared" si="13"/>
        <v>4344325</v>
      </c>
      <c r="N35" s="2">
        <f t="shared" si="13"/>
        <v>18127945</v>
      </c>
      <c r="O35" s="2">
        <f t="shared" si="13"/>
        <v>34208960</v>
      </c>
      <c r="P35" s="2">
        <f t="shared" si="13"/>
        <v>1121622</v>
      </c>
      <c r="Q35" s="8">
        <f t="shared" si="13"/>
        <v>1778368</v>
      </c>
      <c r="R35" s="2">
        <f t="shared" si="13"/>
        <v>309967997</v>
      </c>
      <c r="S35" s="2">
        <f t="shared" si="13"/>
        <v>70883409</v>
      </c>
      <c r="T35" s="2">
        <f t="shared" si="13"/>
        <v>43619123</v>
      </c>
    </row>
    <row r="36" spans="1:20" ht="12.75">
      <c r="A36" s="25"/>
      <c r="B36" s="1"/>
      <c r="C36" s="2"/>
      <c r="D36" s="2"/>
      <c r="E36" s="2"/>
      <c r="F36" s="2"/>
      <c r="G36" s="2"/>
      <c r="H36" s="2"/>
      <c r="I36" s="2"/>
      <c r="J36" s="2"/>
      <c r="K36" s="25"/>
      <c r="L36" s="6"/>
      <c r="M36" s="2"/>
      <c r="N36" s="2"/>
      <c r="O36" s="2"/>
      <c r="P36" s="2"/>
      <c r="Q36" s="8"/>
      <c r="R36" s="2"/>
      <c r="S36" s="2"/>
      <c r="T36" s="2"/>
    </row>
    <row r="37" spans="1:20" ht="12.75">
      <c r="A37" s="25" t="s">
        <v>32</v>
      </c>
      <c r="B37" s="1">
        <v>201</v>
      </c>
      <c r="C37" s="2">
        <v>194616852</v>
      </c>
      <c r="D37" s="2">
        <v>100192299</v>
      </c>
      <c r="E37" s="2">
        <v>83807264</v>
      </c>
      <c r="F37" s="2">
        <v>9725</v>
      </c>
      <c r="G37" s="2">
        <v>1574000</v>
      </c>
      <c r="H37" s="2">
        <v>849549</v>
      </c>
      <c r="I37" s="2">
        <v>473254</v>
      </c>
      <c r="J37" s="2">
        <v>1742865</v>
      </c>
      <c r="K37" s="25" t="s">
        <v>32</v>
      </c>
      <c r="L37" s="6">
        <v>38002615</v>
      </c>
      <c r="M37" s="2">
        <v>3909920</v>
      </c>
      <c r="N37" s="2">
        <v>10315770</v>
      </c>
      <c r="O37" s="2">
        <v>27541740</v>
      </c>
      <c r="P37" s="2">
        <v>983117</v>
      </c>
      <c r="Q37" s="8">
        <v>1445043</v>
      </c>
      <c r="R37" s="2">
        <v>180182824</v>
      </c>
      <c r="S37" s="2">
        <v>67857331</v>
      </c>
      <c r="T37" s="2">
        <v>9604947</v>
      </c>
    </row>
    <row r="38" spans="1:20" ht="12.75">
      <c r="A38" s="25" t="s">
        <v>33</v>
      </c>
      <c r="B38" s="1">
        <v>370</v>
      </c>
      <c r="C38" s="2">
        <v>43333093</v>
      </c>
      <c r="D38" s="2">
        <v>24038552</v>
      </c>
      <c r="E38" s="2">
        <v>5209657</v>
      </c>
      <c r="F38" s="2">
        <v>1177484</v>
      </c>
      <c r="G38" s="2">
        <v>11077018</v>
      </c>
      <c r="H38" s="2">
        <v>394247</v>
      </c>
      <c r="I38" s="2">
        <v>790358</v>
      </c>
      <c r="J38" s="2">
        <v>1677904</v>
      </c>
      <c r="K38" s="25" t="s">
        <v>33</v>
      </c>
      <c r="L38" s="6">
        <v>1104990</v>
      </c>
      <c r="M38" s="2">
        <v>93250</v>
      </c>
      <c r="N38" s="2">
        <v>2239520</v>
      </c>
      <c r="O38" s="2">
        <v>1141725</v>
      </c>
      <c r="P38" s="2">
        <v>25055</v>
      </c>
      <c r="Q38" s="8">
        <v>70925</v>
      </c>
      <c r="R38" s="2">
        <v>41726967</v>
      </c>
      <c r="S38" s="2">
        <v>2009228</v>
      </c>
      <c r="T38" s="2">
        <v>11175867</v>
      </c>
    </row>
    <row r="39" spans="1:20" ht="12.75">
      <c r="A39" s="25" t="s">
        <v>34</v>
      </c>
      <c r="B39" s="1">
        <v>205</v>
      </c>
      <c r="C39" s="2">
        <v>88312245</v>
      </c>
      <c r="D39" s="2">
        <v>44462817</v>
      </c>
      <c r="E39" s="2">
        <v>18196760</v>
      </c>
      <c r="F39" s="2">
        <v>1241739</v>
      </c>
      <c r="G39" s="2">
        <v>21747305</v>
      </c>
      <c r="H39" s="2">
        <v>314000</v>
      </c>
      <c r="I39" s="2">
        <v>1166597</v>
      </c>
      <c r="J39" s="2">
        <v>2326583</v>
      </c>
      <c r="K39" s="25" t="s">
        <v>34</v>
      </c>
      <c r="L39" s="6">
        <v>5498273</v>
      </c>
      <c r="M39" s="2">
        <v>341155</v>
      </c>
      <c r="N39" s="2">
        <v>5572655</v>
      </c>
      <c r="O39" s="2">
        <v>5525495</v>
      </c>
      <c r="P39" s="2">
        <v>113450</v>
      </c>
      <c r="Q39" s="8">
        <v>262400</v>
      </c>
      <c r="R39" s="2">
        <v>88058206</v>
      </c>
      <c r="S39" s="2">
        <v>1016850</v>
      </c>
      <c r="T39" s="2">
        <v>22838309</v>
      </c>
    </row>
    <row r="40" spans="1:20" ht="12.75">
      <c r="A40" s="25"/>
      <c r="B40" s="1"/>
      <c r="C40" s="2"/>
      <c r="D40" s="2"/>
      <c r="E40" s="2"/>
      <c r="F40" s="2"/>
      <c r="G40" s="2"/>
      <c r="H40" s="2"/>
      <c r="I40" s="2"/>
      <c r="J40" s="2"/>
      <c r="K40" s="25"/>
      <c r="L40" s="6"/>
      <c r="M40" s="2"/>
      <c r="N40" s="2"/>
      <c r="O40" s="2"/>
      <c r="P40" s="2"/>
      <c r="Q40" s="8"/>
      <c r="R40" s="2"/>
      <c r="S40" s="2"/>
      <c r="T40" s="2"/>
    </row>
    <row r="41" spans="1:20" ht="13.5" thickBot="1">
      <c r="A41" s="20" t="s">
        <v>36</v>
      </c>
      <c r="B41" s="1">
        <f>B43+B44+B45</f>
        <v>402</v>
      </c>
      <c r="C41" s="2">
        <f aca="true" t="shared" si="14" ref="C41:I41">C43+C44+C45</f>
        <v>2842845</v>
      </c>
      <c r="D41" s="2">
        <f t="shared" si="14"/>
        <v>1924689</v>
      </c>
      <c r="E41" s="2">
        <f t="shared" si="14"/>
        <v>112365</v>
      </c>
      <c r="F41" s="2">
        <f t="shared" si="14"/>
        <v>142046</v>
      </c>
      <c r="G41" s="2">
        <f t="shared" si="14"/>
        <v>612400</v>
      </c>
      <c r="H41" s="2">
        <f t="shared" si="14"/>
        <v>15870</v>
      </c>
      <c r="I41" s="2">
        <f t="shared" si="14"/>
        <v>3750</v>
      </c>
      <c r="J41" s="2">
        <f>J43+J44+J45</f>
        <v>0</v>
      </c>
      <c r="K41" s="20" t="s">
        <v>36</v>
      </c>
      <c r="L41" s="6">
        <f aca="true" t="shared" si="15" ref="L41:T41">L43+L44+L45</f>
        <v>5100</v>
      </c>
      <c r="M41" s="2">
        <f t="shared" si="15"/>
        <v>88000</v>
      </c>
      <c r="N41" s="2">
        <f t="shared" si="15"/>
        <v>8700</v>
      </c>
      <c r="O41" s="2">
        <f t="shared" si="15"/>
        <v>18549</v>
      </c>
      <c r="P41" s="2">
        <f t="shared" si="15"/>
        <v>0</v>
      </c>
      <c r="Q41" s="8">
        <f t="shared" si="15"/>
        <v>1100</v>
      </c>
      <c r="R41" s="2">
        <f t="shared" si="15"/>
        <v>2851485</v>
      </c>
      <c r="S41" s="2">
        <f t="shared" si="15"/>
        <v>661559</v>
      </c>
      <c r="T41" s="2">
        <f t="shared" si="15"/>
        <v>675259</v>
      </c>
    </row>
    <row r="42" spans="1:20" ht="12.75">
      <c r="A42" s="25"/>
      <c r="B42" s="1"/>
      <c r="C42" s="2"/>
      <c r="D42" s="2"/>
      <c r="E42" s="2"/>
      <c r="F42" s="2"/>
      <c r="G42" s="2"/>
      <c r="H42" s="2"/>
      <c r="I42" s="2"/>
      <c r="J42" s="2"/>
      <c r="K42" s="25"/>
      <c r="L42" s="6"/>
      <c r="M42" s="2"/>
      <c r="N42" s="2"/>
      <c r="O42" s="2"/>
      <c r="P42" s="2"/>
      <c r="Q42" s="8"/>
      <c r="R42" s="2"/>
      <c r="S42" s="2"/>
      <c r="T42" s="2"/>
    </row>
    <row r="43" spans="1:20" ht="12.75">
      <c r="A43" s="25" t="s">
        <v>32</v>
      </c>
      <c r="B43" s="1">
        <v>2</v>
      </c>
      <c r="C43" s="2">
        <v>738202</v>
      </c>
      <c r="D43" s="2">
        <v>608519</v>
      </c>
      <c r="E43" s="2">
        <v>86540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5" t="s">
        <v>32</v>
      </c>
      <c r="L43" s="6">
        <v>600</v>
      </c>
      <c r="M43" s="2">
        <v>70000</v>
      </c>
      <c r="N43" s="2">
        <v>1000</v>
      </c>
      <c r="O43" s="2">
        <v>16125</v>
      </c>
      <c r="P43" s="2">
        <v>0</v>
      </c>
      <c r="Q43" s="8">
        <v>0</v>
      </c>
      <c r="R43" s="2">
        <v>772768</v>
      </c>
      <c r="S43" s="2">
        <v>629368</v>
      </c>
      <c r="T43" s="2">
        <v>0</v>
      </c>
    </row>
    <row r="44" spans="1:20" ht="12.75">
      <c r="A44" s="25" t="s">
        <v>33</v>
      </c>
      <c r="B44" s="1">
        <v>362</v>
      </c>
      <c r="C44" s="2">
        <v>904510</v>
      </c>
      <c r="D44" s="2">
        <v>377477</v>
      </c>
      <c r="E44" s="2">
        <v>8925</v>
      </c>
      <c r="F44" s="2">
        <v>116689</v>
      </c>
      <c r="G44" s="2">
        <v>398559</v>
      </c>
      <c r="H44" s="2">
        <v>10357</v>
      </c>
      <c r="I44" s="2">
        <v>3750</v>
      </c>
      <c r="J44" s="2">
        <v>0</v>
      </c>
      <c r="K44" s="25" t="s">
        <v>33</v>
      </c>
      <c r="L44" s="6">
        <v>0</v>
      </c>
      <c r="M44" s="2">
        <v>5000</v>
      </c>
      <c r="N44" s="2">
        <v>1200</v>
      </c>
      <c r="O44" s="2">
        <v>1724</v>
      </c>
      <c r="P44" s="2">
        <v>0</v>
      </c>
      <c r="Q44" s="8">
        <v>0</v>
      </c>
      <c r="R44" s="2">
        <v>890578</v>
      </c>
      <c r="S44" s="2">
        <v>25419</v>
      </c>
      <c r="T44" s="2">
        <v>624119</v>
      </c>
    </row>
    <row r="45" spans="1:20" ht="12.75">
      <c r="A45" s="25" t="s">
        <v>34</v>
      </c>
      <c r="B45" s="1">
        <v>38</v>
      </c>
      <c r="C45" s="2">
        <v>1200133</v>
      </c>
      <c r="D45" s="2">
        <v>938693</v>
      </c>
      <c r="E45" s="2">
        <v>16900</v>
      </c>
      <c r="F45" s="2">
        <v>25357</v>
      </c>
      <c r="G45" s="2">
        <v>213841</v>
      </c>
      <c r="H45" s="2">
        <v>5513</v>
      </c>
      <c r="I45" s="2">
        <v>0</v>
      </c>
      <c r="J45" s="2">
        <v>0</v>
      </c>
      <c r="K45" s="25" t="s">
        <v>34</v>
      </c>
      <c r="L45" s="6">
        <v>4500</v>
      </c>
      <c r="M45" s="2">
        <v>13000</v>
      </c>
      <c r="N45" s="2">
        <v>6500</v>
      </c>
      <c r="O45" s="2">
        <v>700</v>
      </c>
      <c r="P45" s="2">
        <v>0</v>
      </c>
      <c r="Q45" s="8">
        <v>1100</v>
      </c>
      <c r="R45" s="2">
        <v>1188139</v>
      </c>
      <c r="S45" s="2">
        <v>6772</v>
      </c>
      <c r="T45" s="2">
        <v>51140</v>
      </c>
    </row>
    <row r="46" spans="1:20" ht="12.75">
      <c r="A46" s="25"/>
      <c r="B46" s="1"/>
      <c r="C46" s="2"/>
      <c r="D46" s="2"/>
      <c r="E46" s="2"/>
      <c r="F46" s="2"/>
      <c r="G46" s="2"/>
      <c r="H46" s="2"/>
      <c r="I46" s="2"/>
      <c r="J46" s="2"/>
      <c r="K46" s="25"/>
      <c r="L46" s="6"/>
      <c r="M46" s="2"/>
      <c r="N46" s="2"/>
      <c r="O46" s="2"/>
      <c r="P46" s="2"/>
      <c r="Q46" s="8"/>
      <c r="R46" s="2"/>
      <c r="S46" s="2"/>
      <c r="T46" s="2"/>
    </row>
    <row r="47" spans="1:20" ht="12.75">
      <c r="A47" s="25"/>
      <c r="B47" s="1"/>
      <c r="C47" s="2"/>
      <c r="D47" s="2"/>
      <c r="E47" s="2"/>
      <c r="F47" s="2"/>
      <c r="G47" s="2"/>
      <c r="H47" s="2"/>
      <c r="I47" s="2"/>
      <c r="J47" s="2"/>
      <c r="K47" s="25"/>
      <c r="L47" s="6"/>
      <c r="M47" s="2"/>
      <c r="N47" s="2"/>
      <c r="O47" s="2"/>
      <c r="P47" s="2"/>
      <c r="Q47" s="8"/>
      <c r="R47" s="2"/>
      <c r="S47" s="2"/>
      <c r="T47" s="2"/>
    </row>
    <row r="48" spans="1:20" ht="13.5" thickBot="1">
      <c r="A48" s="25"/>
      <c r="B48" s="1"/>
      <c r="C48" s="2"/>
      <c r="D48" s="2"/>
      <c r="E48" s="2"/>
      <c r="F48" s="2"/>
      <c r="G48" s="2"/>
      <c r="H48" s="2"/>
      <c r="I48" s="2"/>
      <c r="J48" s="2"/>
      <c r="K48" s="25"/>
      <c r="L48" s="6"/>
      <c r="M48" s="2"/>
      <c r="N48" s="2"/>
      <c r="O48" s="2"/>
      <c r="P48" s="2"/>
      <c r="Q48" s="8"/>
      <c r="R48" s="2"/>
      <c r="S48" s="2"/>
      <c r="T48" s="2"/>
    </row>
    <row r="49" spans="1:20" ht="12.75">
      <c r="A49" s="29" t="s">
        <v>35</v>
      </c>
      <c r="B49" s="30">
        <f>B14+B35</f>
        <v>852</v>
      </c>
      <c r="C49" s="31">
        <f>C35+C14</f>
        <v>488939610</v>
      </c>
      <c r="D49" s="31">
        <f aca="true" t="shared" si="16" ref="D49:I49">D35+D14</f>
        <v>268586009</v>
      </c>
      <c r="E49" s="31">
        <f t="shared" si="16"/>
        <v>141023794</v>
      </c>
      <c r="F49" s="31">
        <f t="shared" si="16"/>
        <v>2595979</v>
      </c>
      <c r="G49" s="31">
        <f t="shared" si="16"/>
        <v>49194111</v>
      </c>
      <c r="H49" s="31">
        <f t="shared" si="16"/>
        <v>1566672</v>
      </c>
      <c r="I49" s="31">
        <f t="shared" si="16"/>
        <v>4471810</v>
      </c>
      <c r="J49" s="31">
        <f>J35+J14</f>
        <v>15414815</v>
      </c>
      <c r="K49" s="29" t="s">
        <v>35</v>
      </c>
      <c r="L49" s="32">
        <f aca="true" t="shared" si="17" ref="L49:T49">L35+L14</f>
        <v>61054102</v>
      </c>
      <c r="M49" s="31">
        <f t="shared" si="17"/>
        <v>4831681</v>
      </c>
      <c r="N49" s="31">
        <f t="shared" si="17"/>
        <v>24755745</v>
      </c>
      <c r="O49" s="31">
        <f t="shared" si="17"/>
        <v>43548574</v>
      </c>
      <c r="P49" s="31">
        <f t="shared" si="17"/>
        <v>1377572</v>
      </c>
      <c r="Q49" s="33">
        <f t="shared" si="17"/>
        <v>2415553</v>
      </c>
      <c r="R49" s="31">
        <f t="shared" si="17"/>
        <v>468850375</v>
      </c>
      <c r="S49" s="31">
        <f t="shared" si="17"/>
        <v>80423391</v>
      </c>
      <c r="T49" s="31">
        <f t="shared" si="17"/>
        <v>60660283</v>
      </c>
    </row>
    <row r="50" spans="1:20" ht="12.75">
      <c r="A50" s="25" t="s">
        <v>31</v>
      </c>
      <c r="B50" s="1">
        <f>B29+B8</f>
        <v>771</v>
      </c>
      <c r="C50" s="2">
        <f>C29+C8</f>
        <v>477095462</v>
      </c>
      <c r="D50" s="2">
        <f aca="true" t="shared" si="18" ref="D50:I50">D29+D8</f>
        <v>265937520</v>
      </c>
      <c r="E50" s="2">
        <f t="shared" si="18"/>
        <v>133135177</v>
      </c>
      <c r="F50" s="2">
        <f t="shared" si="18"/>
        <v>7113216</v>
      </c>
      <c r="G50" s="2">
        <f t="shared" si="18"/>
        <v>50255197</v>
      </c>
      <c r="H50" s="2">
        <f t="shared" si="18"/>
        <v>1127626</v>
      </c>
      <c r="I50" s="2">
        <f t="shared" si="18"/>
        <v>2279916</v>
      </c>
      <c r="J50" s="2">
        <f>J29+J8</f>
        <v>5016158</v>
      </c>
      <c r="K50" s="25" t="s">
        <v>31</v>
      </c>
      <c r="L50" s="6">
        <f aca="true" t="shared" si="19" ref="L50:T50">L29+L8</f>
        <v>30537370</v>
      </c>
      <c r="M50" s="2">
        <f t="shared" si="19"/>
        <v>46981378</v>
      </c>
      <c r="N50" s="2">
        <f t="shared" si="19"/>
        <v>19880618</v>
      </c>
      <c r="O50" s="2">
        <f t="shared" si="19"/>
        <v>27919157</v>
      </c>
      <c r="P50" s="2">
        <f t="shared" si="19"/>
        <v>1128999</v>
      </c>
      <c r="Q50" s="8">
        <f t="shared" si="19"/>
        <v>1539182</v>
      </c>
      <c r="R50" s="2">
        <f t="shared" si="19"/>
        <v>464060645</v>
      </c>
      <c r="S50" s="2">
        <f t="shared" si="19"/>
        <v>78453419</v>
      </c>
      <c r="T50" s="2">
        <f t="shared" si="19"/>
        <v>58293461</v>
      </c>
    </row>
    <row r="51" spans="1:20" ht="13.5" thickBot="1">
      <c r="A51" s="34" t="s">
        <v>36</v>
      </c>
      <c r="B51" s="35">
        <f>B41+B20</f>
        <v>474</v>
      </c>
      <c r="C51" s="36">
        <f>C41+C20</f>
        <v>3441519</v>
      </c>
      <c r="D51" s="36">
        <f aca="true" t="shared" si="20" ref="D51:I51">D41+D20</f>
        <v>2264810</v>
      </c>
      <c r="E51" s="36">
        <f t="shared" si="20"/>
        <v>113115</v>
      </c>
      <c r="F51" s="36">
        <f t="shared" si="20"/>
        <v>280639</v>
      </c>
      <c r="G51" s="36">
        <f t="shared" si="20"/>
        <v>719692</v>
      </c>
      <c r="H51" s="36">
        <f t="shared" si="20"/>
        <v>16477</v>
      </c>
      <c r="I51" s="36">
        <f t="shared" si="20"/>
        <v>3750</v>
      </c>
      <c r="J51" s="36">
        <f>J41+J20</f>
        <v>0</v>
      </c>
      <c r="K51" s="34" t="s">
        <v>36</v>
      </c>
      <c r="L51" s="37">
        <f aca="true" t="shared" si="21" ref="L51:T51">L41+L20</f>
        <v>5600</v>
      </c>
      <c r="M51" s="36">
        <f t="shared" si="21"/>
        <v>88000</v>
      </c>
      <c r="N51" s="36">
        <f t="shared" si="21"/>
        <v>8700</v>
      </c>
      <c r="O51" s="36">
        <f t="shared" si="21"/>
        <v>18549</v>
      </c>
      <c r="P51" s="36">
        <f t="shared" si="21"/>
        <v>0</v>
      </c>
      <c r="Q51" s="38">
        <f t="shared" si="21"/>
        <v>1100</v>
      </c>
      <c r="R51" s="36">
        <f t="shared" si="21"/>
        <v>3453195</v>
      </c>
      <c r="S51" s="36">
        <f t="shared" si="21"/>
        <v>672974</v>
      </c>
      <c r="T51" s="36">
        <f t="shared" si="21"/>
        <v>759687</v>
      </c>
    </row>
    <row r="52" spans="1:20" ht="12.75">
      <c r="A52" s="39"/>
      <c r="B52" s="40"/>
      <c r="C52" s="28"/>
      <c r="D52" s="28"/>
      <c r="E52" s="28"/>
      <c r="F52" s="28"/>
      <c r="G52" s="28"/>
      <c r="H52" s="28"/>
      <c r="I52" s="28"/>
      <c r="J52" s="28"/>
      <c r="K52" s="39"/>
      <c r="L52" s="6"/>
      <c r="M52" s="28"/>
      <c r="N52" s="28"/>
      <c r="O52" s="28"/>
      <c r="P52" s="28"/>
      <c r="Q52" s="8"/>
      <c r="R52" s="28"/>
      <c r="S52" s="28"/>
      <c r="T52" s="28"/>
    </row>
    <row r="53" spans="1:20" ht="13.5" thickBot="1">
      <c r="A53" s="25"/>
      <c r="B53" s="1"/>
      <c r="C53" s="2"/>
      <c r="D53" s="2"/>
      <c r="E53" s="2"/>
      <c r="F53" s="2"/>
      <c r="G53" s="2"/>
      <c r="H53" s="2"/>
      <c r="I53" s="2"/>
      <c r="J53" s="2"/>
      <c r="K53" s="25"/>
      <c r="L53" s="6"/>
      <c r="M53" s="2"/>
      <c r="N53" s="2"/>
      <c r="O53" s="2"/>
      <c r="P53" s="2"/>
      <c r="Q53" s="8"/>
      <c r="R53" s="2"/>
      <c r="S53" s="2"/>
      <c r="T53" s="2"/>
    </row>
    <row r="54" spans="1:20" ht="12.75">
      <c r="A54" s="29" t="s">
        <v>38</v>
      </c>
      <c r="B54" s="30">
        <f>B43+B37+B31+B16+B10</f>
        <v>434</v>
      </c>
      <c r="C54" s="31">
        <f>C43+C37+C31+C16+C10</f>
        <v>514817068</v>
      </c>
      <c r="D54" s="31">
        <f aca="true" t="shared" si="22" ref="D54:I54">D43+D37+D31+D16+D10</f>
        <v>284755097</v>
      </c>
      <c r="E54" s="31">
        <f t="shared" si="22"/>
        <v>200033910</v>
      </c>
      <c r="F54" s="31">
        <f t="shared" si="22"/>
        <v>76027</v>
      </c>
      <c r="G54" s="31">
        <f t="shared" si="22"/>
        <v>2243072</v>
      </c>
      <c r="H54" s="31">
        <f t="shared" si="22"/>
        <v>1117948</v>
      </c>
      <c r="I54" s="31">
        <f t="shared" si="22"/>
        <v>2322570</v>
      </c>
      <c r="J54" s="31">
        <f>J43+J37+J31+J16+J10</f>
        <v>5149267</v>
      </c>
      <c r="K54" s="29" t="s">
        <v>38</v>
      </c>
      <c r="L54" s="32">
        <f aca="true" t="shared" si="23" ref="L54:T54">L43+L37+L31+L16+L10</f>
        <v>75452744</v>
      </c>
      <c r="M54" s="31">
        <f t="shared" si="23"/>
        <v>35525098</v>
      </c>
      <c r="N54" s="31">
        <f t="shared" si="23"/>
        <v>25032755</v>
      </c>
      <c r="O54" s="31">
        <f t="shared" si="23"/>
        <v>56576507</v>
      </c>
      <c r="P54" s="31">
        <f t="shared" si="23"/>
        <v>2214816</v>
      </c>
      <c r="Q54" s="33">
        <f t="shared" si="23"/>
        <v>3195295</v>
      </c>
      <c r="R54" s="31">
        <f t="shared" si="23"/>
        <v>489487251</v>
      </c>
      <c r="S54" s="31">
        <f t="shared" si="23"/>
        <v>148912218</v>
      </c>
      <c r="T54" s="31">
        <f t="shared" si="23"/>
        <v>14314652</v>
      </c>
    </row>
    <row r="55" spans="1:20" ht="12.75">
      <c r="A55" s="25" t="s">
        <v>39</v>
      </c>
      <c r="B55" s="1">
        <f aca="true" t="shared" si="24" ref="B55:J56">B44+B38+B32+B22+B17+B11</f>
        <v>1195</v>
      </c>
      <c r="C55" s="2">
        <f t="shared" si="24"/>
        <v>216730694</v>
      </c>
      <c r="D55" s="2">
        <f t="shared" si="24"/>
        <v>119790765</v>
      </c>
      <c r="E55" s="2">
        <f t="shared" si="24"/>
        <v>30590142</v>
      </c>
      <c r="F55" s="2">
        <f t="shared" si="24"/>
        <v>7420164</v>
      </c>
      <c r="G55" s="2">
        <f t="shared" si="24"/>
        <v>47558134</v>
      </c>
      <c r="H55" s="2">
        <f t="shared" si="24"/>
        <v>866521</v>
      </c>
      <c r="I55" s="2">
        <f t="shared" si="24"/>
        <v>2643799</v>
      </c>
      <c r="J55" s="2">
        <f t="shared" si="24"/>
        <v>6960444</v>
      </c>
      <c r="K55" s="25" t="s">
        <v>39</v>
      </c>
      <c r="L55" s="6">
        <f aca="true" t="shared" si="25" ref="L55:T56">L44+L38+L32+L22+L17+L11</f>
        <v>5905881</v>
      </c>
      <c r="M55" s="2">
        <f t="shared" si="25"/>
        <v>7560131</v>
      </c>
      <c r="N55" s="2">
        <f t="shared" si="25"/>
        <v>8870113</v>
      </c>
      <c r="O55" s="2">
        <f t="shared" si="25"/>
        <v>5175474</v>
      </c>
      <c r="P55" s="2">
        <f t="shared" si="25"/>
        <v>103805</v>
      </c>
      <c r="Q55" s="8">
        <f t="shared" si="25"/>
        <v>328340</v>
      </c>
      <c r="R55" s="2">
        <f t="shared" si="25"/>
        <v>212316943</v>
      </c>
      <c r="S55" s="2">
        <f t="shared" si="25"/>
        <v>7512296</v>
      </c>
      <c r="T55" s="2">
        <f t="shared" si="25"/>
        <v>52791825</v>
      </c>
    </row>
    <row r="56" spans="1:20" ht="12.75">
      <c r="A56" s="41" t="s">
        <v>40</v>
      </c>
      <c r="B56" s="21">
        <f t="shared" si="24"/>
        <v>468</v>
      </c>
      <c r="C56" s="22">
        <f t="shared" si="24"/>
        <v>237928829</v>
      </c>
      <c r="D56" s="22">
        <f t="shared" si="24"/>
        <v>132242477</v>
      </c>
      <c r="E56" s="22">
        <f t="shared" si="24"/>
        <v>43648034</v>
      </c>
      <c r="F56" s="22">
        <f t="shared" si="24"/>
        <v>2493643</v>
      </c>
      <c r="G56" s="22">
        <f t="shared" si="24"/>
        <v>50367794</v>
      </c>
      <c r="H56" s="22">
        <f t="shared" si="24"/>
        <v>726306</v>
      </c>
      <c r="I56" s="22">
        <f t="shared" si="24"/>
        <v>1789107</v>
      </c>
      <c r="J56" s="22">
        <f t="shared" si="24"/>
        <v>8321262</v>
      </c>
      <c r="K56" s="41" t="s">
        <v>40</v>
      </c>
      <c r="L56" s="23">
        <f t="shared" si="25"/>
        <v>10238447</v>
      </c>
      <c r="M56" s="22">
        <f t="shared" si="25"/>
        <v>8815830</v>
      </c>
      <c r="N56" s="22">
        <f t="shared" si="25"/>
        <v>10742195</v>
      </c>
      <c r="O56" s="22">
        <f t="shared" si="25"/>
        <v>9734299</v>
      </c>
      <c r="P56" s="22">
        <f t="shared" si="25"/>
        <v>187950</v>
      </c>
      <c r="Q56" s="24">
        <f t="shared" si="25"/>
        <v>432200</v>
      </c>
      <c r="R56" s="22">
        <f t="shared" si="25"/>
        <v>234560021</v>
      </c>
      <c r="S56" s="22">
        <f t="shared" si="25"/>
        <v>3125270</v>
      </c>
      <c r="T56" s="22">
        <f t="shared" si="25"/>
        <v>52606954</v>
      </c>
    </row>
    <row r="57" spans="1:20" ht="12.75">
      <c r="A57" s="39"/>
      <c r="B57" s="40"/>
      <c r="C57" s="28"/>
      <c r="D57" s="28"/>
      <c r="E57" s="28"/>
      <c r="F57" s="28"/>
      <c r="G57" s="28"/>
      <c r="H57" s="28"/>
      <c r="I57" s="28"/>
      <c r="J57" s="28"/>
      <c r="K57" s="39"/>
      <c r="L57" s="6"/>
      <c r="M57" s="28"/>
      <c r="N57" s="28"/>
      <c r="O57" s="28"/>
      <c r="P57" s="28"/>
      <c r="Q57" s="8"/>
      <c r="R57" s="28"/>
      <c r="S57" s="28"/>
      <c r="T57" s="28"/>
    </row>
    <row r="58" spans="1:20" ht="13.5" thickBot="1">
      <c r="A58" s="25"/>
      <c r="B58" s="1"/>
      <c r="C58" s="2"/>
      <c r="D58" s="2"/>
      <c r="E58" s="2"/>
      <c r="F58" s="2"/>
      <c r="G58" s="2"/>
      <c r="H58" s="2"/>
      <c r="I58" s="2"/>
      <c r="J58" s="2"/>
      <c r="K58" s="25"/>
      <c r="L58" s="6"/>
      <c r="M58" s="2"/>
      <c r="N58" s="2"/>
      <c r="O58" s="2"/>
      <c r="P58" s="2"/>
      <c r="Q58" s="8"/>
      <c r="R58" s="2"/>
      <c r="S58" s="2"/>
      <c r="T58" s="2"/>
    </row>
    <row r="59" spans="1:20" ht="13.5" thickBot="1">
      <c r="A59" s="42" t="s">
        <v>41</v>
      </c>
      <c r="B59" s="43">
        <f>B27+B6</f>
        <v>2097</v>
      </c>
      <c r="C59" s="44">
        <f aca="true" t="shared" si="26" ref="C59:I59">C27+C6</f>
        <v>969476591</v>
      </c>
      <c r="D59" s="44">
        <f t="shared" si="26"/>
        <v>536788339</v>
      </c>
      <c r="E59" s="44">
        <f t="shared" si="26"/>
        <v>274272086</v>
      </c>
      <c r="F59" s="44">
        <f t="shared" si="26"/>
        <v>9989834</v>
      </c>
      <c r="G59" s="44">
        <f t="shared" si="26"/>
        <v>100169000</v>
      </c>
      <c r="H59" s="44">
        <f t="shared" si="26"/>
        <v>2710775</v>
      </c>
      <c r="I59" s="44">
        <f t="shared" si="26"/>
        <v>6755476</v>
      </c>
      <c r="J59" s="44">
        <f>J27+J6</f>
        <v>20430973</v>
      </c>
      <c r="K59" s="42" t="s">
        <v>41</v>
      </c>
      <c r="L59" s="45">
        <f aca="true" t="shared" si="27" ref="L59:T59">L27+L6</f>
        <v>91597072</v>
      </c>
      <c r="M59" s="44">
        <f t="shared" si="27"/>
        <v>51901059</v>
      </c>
      <c r="N59" s="44">
        <f t="shared" si="27"/>
        <v>44645063</v>
      </c>
      <c r="O59" s="44">
        <f t="shared" si="27"/>
        <v>71486280</v>
      </c>
      <c r="P59" s="44">
        <f t="shared" si="27"/>
        <v>2506571</v>
      </c>
      <c r="Q59" s="46">
        <f t="shared" si="27"/>
        <v>3955835</v>
      </c>
      <c r="R59" s="44">
        <f t="shared" si="27"/>
        <v>936364215</v>
      </c>
      <c r="S59" s="44">
        <f t="shared" si="27"/>
        <v>159549784</v>
      </c>
      <c r="T59" s="44">
        <f t="shared" si="27"/>
        <v>119713431</v>
      </c>
    </row>
  </sheetData>
  <printOptions/>
  <pageMargins left="0.25" right="0.25" top="0.75" bottom="0.75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2003-06-02T22:34:34Z</cp:lastPrinted>
  <dcterms:created xsi:type="dcterms:W3CDTF">2003-05-27T16:28:57Z</dcterms:created>
  <dcterms:modified xsi:type="dcterms:W3CDTF">2003-06-02T22:34:39Z</dcterms:modified>
  <cp:category/>
  <cp:version/>
  <cp:contentType/>
  <cp:contentStatus/>
</cp:coreProperties>
</file>