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2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<sst xmlns="http://schemas.openxmlformats.org/spreadsheetml/2006/main" count="35" uniqueCount="12">
  <si>
    <t>Median Activity of House Candidates</t>
  </si>
  <si>
    <t>Through 20 Days After the Election</t>
  </si>
  <si>
    <t xml:space="preserve">Number of </t>
  </si>
  <si>
    <t>Candidates</t>
  </si>
  <si>
    <t>Receipts</t>
  </si>
  <si>
    <t>Disbursements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</si>
  <si>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</si>
  <si>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</si>
  <si>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</si>
  <si>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</si>
  <si>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</si>
  <si>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Note: includes only candidates who reported raising some money through 20 days after the election.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</si>
</sst>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S25" sqref="S25"/>
    </sheetView>
  </sheetViews>
  <sheetFormatPr defaultColWidth="9.140625" defaultRowHeight="12.75"/>
  <cols>
    <col min="3" max="3" width="9.8515625" style="0" bestFit="1" customWidth="1"/>
    <col min="4" max="4" width="12.7109375" style="0" bestFit="1" customWidth="1"/>
    <col min="6" max="6" width="9.8515625" style="0" bestFit="1" customWidth="1"/>
    <col min="7" max="7" width="12.7109375" style="0" bestFit="1" customWidth="1"/>
    <col min="10" max="10" width="12.7109375" style="0" bestFit="1" customWidth="1"/>
    <col min="13" max="13" width="12.7109375" style="0" bestFit="1" customWidth="1"/>
    <col min="16" max="16" width="12.7109375" style="0" bestFit="1" customWidth="1"/>
    <col min="19" max="19" width="12.7109375" style="0" bestFit="1" customWidth="1"/>
  </cols>
  <sheetData>
    <row r="1" ht="12.75">
      <c r="I1" t="s">
        <v>0</v>
      </c>
    </row>
    <row r="2" ht="12.75">
      <c r="I2" t="s">
        <v>1</v>
      </c>
    </row>
    <row r="3" spans="3:19" ht="12.75">
      <c r="C3">
        <v>2002</v>
      </c>
      <c r="D3" s="1"/>
      <c r="F3">
        <v>2000</v>
      </c>
      <c r="G3" s="1"/>
      <c r="I3">
        <v>1998</v>
      </c>
      <c r="J3" s="1"/>
      <c r="L3">
        <v>1996</v>
      </c>
      <c r="M3" s="1"/>
      <c r="O3">
        <v>1994</v>
      </c>
      <c r="P3" s="1"/>
      <c r="R3">
        <v>1992</v>
      </c>
      <c r="S3" s="1"/>
    </row>
    <row r="4" spans="2:19" ht="12.75">
      <c r="B4" t="s">
        <v>2</v>
      </c>
      <c r="D4" s="1"/>
      <c r="E4" t="s">
        <v>2</v>
      </c>
      <c r="G4" s="1"/>
      <c r="H4" t="s">
        <v>2</v>
      </c>
      <c r="J4" s="1"/>
      <c r="K4" t="s">
        <v>2</v>
      </c>
      <c r="M4" s="1"/>
      <c r="N4" t="s">
        <v>2</v>
      </c>
      <c r="P4" s="1"/>
      <c r="Q4" t="s">
        <v>2</v>
      </c>
      <c r="S4" s="1"/>
    </row>
    <row r="5" spans="2:19" ht="12.75">
      <c r="B5" t="s">
        <v>3</v>
      </c>
      <c r="C5" t="s">
        <v>4</v>
      </c>
      <c r="D5" s="1" t="s">
        <v>5</v>
      </c>
      <c r="E5" t="s">
        <v>3</v>
      </c>
      <c r="F5" t="s">
        <v>4</v>
      </c>
      <c r="G5" s="1" t="s">
        <v>5</v>
      </c>
      <c r="H5" t="s">
        <v>3</v>
      </c>
      <c r="I5" t="s">
        <v>4</v>
      </c>
      <c r="J5" s="1" t="s">
        <v>5</v>
      </c>
      <c r="K5" t="s">
        <v>3</v>
      </c>
      <c r="L5" t="s">
        <v>4</v>
      </c>
      <c r="M5" s="1" t="s">
        <v>5</v>
      </c>
      <c r="N5" t="s">
        <v>3</v>
      </c>
      <c r="O5" t="s">
        <v>4</v>
      </c>
      <c r="P5" s="1" t="s">
        <v>5</v>
      </c>
      <c r="Q5" t="s">
        <v>3</v>
      </c>
      <c r="R5" t="s">
        <v>4</v>
      </c>
      <c r="S5" s="1" t="s">
        <v>5</v>
      </c>
    </row>
    <row r="6" spans="1:19" ht="12.75">
      <c r="A6" t="s">
        <v>6</v>
      </c>
      <c r="D6" s="1"/>
      <c r="G6" s="1"/>
      <c r="J6" s="1"/>
      <c r="M6" s="1"/>
      <c r="P6" s="1"/>
      <c r="S6" s="1"/>
    </row>
    <row r="7" spans="1:19" ht="12.75">
      <c r="A7" t="s">
        <v>7</v>
      </c>
      <c r="B7">
        <v>190</v>
      </c>
      <c r="C7" s="2">
        <f>(743907+748807)/2</f>
        <v>746357</v>
      </c>
      <c r="D7" s="3">
        <f>(622635+622719)/2</f>
        <v>622677</v>
      </c>
      <c r="E7">
        <v>203</v>
      </c>
      <c r="F7" s="2">
        <v>668766</v>
      </c>
      <c r="G7" s="3">
        <v>526073</v>
      </c>
      <c r="H7">
        <v>194</v>
      </c>
      <c r="I7" s="2">
        <f>(526420+535891)/2</f>
        <v>531155.5</v>
      </c>
      <c r="J7" s="3">
        <f>(420548+420819)/2</f>
        <v>420683.5</v>
      </c>
      <c r="K7">
        <v>168</v>
      </c>
      <c r="L7" s="4">
        <v>521939</v>
      </c>
      <c r="M7" s="5">
        <v>463099</v>
      </c>
      <c r="N7">
        <v>226</v>
      </c>
      <c r="O7" s="4">
        <v>524638</v>
      </c>
      <c r="P7" s="5">
        <v>485167</v>
      </c>
      <c r="Q7">
        <v>213</v>
      </c>
      <c r="R7" s="4">
        <v>483318</v>
      </c>
      <c r="S7" s="5">
        <v>508726</v>
      </c>
    </row>
    <row r="8" spans="1:19" ht="12.75">
      <c r="A8" t="s">
        <v>8</v>
      </c>
      <c r="B8">
        <v>119</v>
      </c>
      <c r="C8" s="2">
        <v>58044</v>
      </c>
      <c r="D8" s="3">
        <v>51656</v>
      </c>
      <c r="E8">
        <v>141</v>
      </c>
      <c r="F8" s="2">
        <v>168650</v>
      </c>
      <c r="G8" s="3">
        <v>146563</v>
      </c>
      <c r="H8">
        <v>138</v>
      </c>
      <c r="I8" s="2">
        <f>(98507+98568)/2</f>
        <v>98537.5</v>
      </c>
      <c r="J8" s="3">
        <f>(90821+91272)/2</f>
        <v>91046.5</v>
      </c>
      <c r="K8">
        <v>195</v>
      </c>
      <c r="L8" s="4">
        <v>126574</v>
      </c>
      <c r="M8" s="5">
        <v>122318</v>
      </c>
      <c r="N8">
        <v>113</v>
      </c>
      <c r="O8" s="4">
        <v>73120</v>
      </c>
      <c r="P8" s="5">
        <v>71556</v>
      </c>
      <c r="Q8">
        <v>140</v>
      </c>
      <c r="R8" s="4">
        <v>64078</v>
      </c>
      <c r="S8" s="5">
        <v>63372</v>
      </c>
    </row>
    <row r="9" spans="1:19" ht="12.75">
      <c r="A9" t="s">
        <v>9</v>
      </c>
      <c r="B9">
        <v>45</v>
      </c>
      <c r="C9" s="2">
        <v>960503</v>
      </c>
      <c r="D9" s="3">
        <v>941014</v>
      </c>
      <c r="E9">
        <v>32</v>
      </c>
      <c r="F9" s="2">
        <f>(853297+953236)/2</f>
        <v>903266.5</v>
      </c>
      <c r="G9" s="3">
        <f>(807521+822481)/2</f>
        <v>815001</v>
      </c>
      <c r="H9">
        <v>34</v>
      </c>
      <c r="I9" s="2">
        <f>(635048+652429)/2</f>
        <v>643738.5</v>
      </c>
      <c r="J9" s="3">
        <f>(619859+636468)/2</f>
        <v>628163.5</v>
      </c>
      <c r="K9">
        <v>53</v>
      </c>
      <c r="L9" s="4">
        <v>587760</v>
      </c>
      <c r="M9" s="5">
        <v>580212</v>
      </c>
      <c r="N9">
        <v>47</v>
      </c>
      <c r="O9" s="4">
        <v>507919</v>
      </c>
      <c r="P9" s="5">
        <v>484217</v>
      </c>
      <c r="Q9">
        <v>74</v>
      </c>
      <c r="R9" s="4">
        <v>411797</v>
      </c>
      <c r="S9" s="5">
        <v>388040</v>
      </c>
    </row>
    <row r="10" spans="4:19" ht="12.75">
      <c r="D10" s="1"/>
      <c r="F10" s="2"/>
      <c r="G10" s="3"/>
      <c r="I10" s="2"/>
      <c r="J10" s="3"/>
      <c r="L10" s="4"/>
      <c r="M10" s="5"/>
      <c r="O10" s="4"/>
      <c r="P10" s="5"/>
      <c r="R10" s="4"/>
      <c r="S10" s="5"/>
    </row>
    <row r="11" spans="1:19" ht="12.75">
      <c r="A11" t="s">
        <v>10</v>
      </c>
      <c r="D11" s="1"/>
      <c r="F11" s="2"/>
      <c r="G11" s="3"/>
      <c r="I11" s="2"/>
      <c r="J11" s="3"/>
      <c r="L11" s="4"/>
      <c r="M11" s="5"/>
      <c r="O11" s="4"/>
      <c r="P11" s="5"/>
      <c r="R11" s="4"/>
      <c r="S11" s="5"/>
    </row>
    <row r="12" spans="1:19" ht="12.75">
      <c r="A12" t="s">
        <v>7</v>
      </c>
      <c r="B12">
        <v>199</v>
      </c>
      <c r="C12" s="2">
        <v>796813</v>
      </c>
      <c r="D12" s="3">
        <v>732941</v>
      </c>
      <c r="E12">
        <v>196</v>
      </c>
      <c r="F12" s="2">
        <f>(762711+770504)/2</f>
        <v>766607.5</v>
      </c>
      <c r="G12" s="3">
        <f>(680273+681112)/2</f>
        <v>680692.5</v>
      </c>
      <c r="H12">
        <v>211</v>
      </c>
      <c r="I12" s="2">
        <v>643079</v>
      </c>
      <c r="J12" s="3">
        <v>529072</v>
      </c>
      <c r="K12">
        <v>213</v>
      </c>
      <c r="L12" s="4">
        <v>684381</v>
      </c>
      <c r="M12" s="5">
        <v>588706</v>
      </c>
      <c r="N12">
        <v>157</v>
      </c>
      <c r="O12" s="4">
        <v>468884</v>
      </c>
      <c r="P12" s="5">
        <v>397858</v>
      </c>
      <c r="Q12">
        <v>138</v>
      </c>
      <c r="R12" s="4">
        <v>472103</v>
      </c>
      <c r="S12" s="5">
        <v>459301</v>
      </c>
    </row>
    <row r="13" spans="1:19" ht="12.75">
      <c r="A13" t="s">
        <v>8</v>
      </c>
      <c r="B13">
        <v>119</v>
      </c>
      <c r="C13" s="2">
        <v>65342</v>
      </c>
      <c r="D13" s="3">
        <v>55145</v>
      </c>
      <c r="E13">
        <v>136</v>
      </c>
      <c r="F13" s="2">
        <f>(74212+81311)/2</f>
        <v>77761.5</v>
      </c>
      <c r="G13" s="3">
        <f>(66916+69316)/2</f>
        <v>68116</v>
      </c>
      <c r="H13">
        <v>117</v>
      </c>
      <c r="I13" s="2">
        <v>194752</v>
      </c>
      <c r="J13" s="3">
        <v>160160</v>
      </c>
      <c r="K13">
        <v>150</v>
      </c>
      <c r="L13" s="4">
        <v>112287</v>
      </c>
      <c r="M13" s="5">
        <v>98288</v>
      </c>
      <c r="N13">
        <v>196</v>
      </c>
      <c r="O13" s="4">
        <v>145345</v>
      </c>
      <c r="P13" s="5">
        <v>132619</v>
      </c>
      <c r="Q13">
        <v>216</v>
      </c>
      <c r="R13" s="4">
        <v>80212</v>
      </c>
      <c r="S13" s="5">
        <v>79801</v>
      </c>
    </row>
    <row r="14" spans="1:19" ht="12.75">
      <c r="A14" t="s">
        <v>9</v>
      </c>
      <c r="B14">
        <v>45</v>
      </c>
      <c r="C14" s="2">
        <v>1128222</v>
      </c>
      <c r="D14" s="3">
        <v>1049175</v>
      </c>
      <c r="E14">
        <v>31</v>
      </c>
      <c r="F14" s="2">
        <v>1112835</v>
      </c>
      <c r="G14" s="3">
        <v>1064863</v>
      </c>
      <c r="H14">
        <v>30</v>
      </c>
      <c r="I14" s="2">
        <f>(858172+873377)/2</f>
        <v>865774.5</v>
      </c>
      <c r="J14" s="3">
        <f>(824466+832037)/2</f>
        <v>828251.5</v>
      </c>
      <c r="K14">
        <v>51</v>
      </c>
      <c r="L14" s="4">
        <v>609128</v>
      </c>
      <c r="M14" s="5">
        <v>587686</v>
      </c>
      <c r="N14">
        <v>47</v>
      </c>
      <c r="O14" s="4">
        <v>562116</v>
      </c>
      <c r="P14" s="5">
        <v>533633</v>
      </c>
      <c r="Q14">
        <v>70</v>
      </c>
      <c r="R14" s="4">
        <v>405534</v>
      </c>
      <c r="S14" s="5">
        <v>394974</v>
      </c>
    </row>
    <row r="15" ht="12.75">
      <c r="J15" s="1"/>
    </row>
    <row r="16" ht="12.75">
      <c r="A16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2002-12-30T16:56:16Z</dcterms:created>
  <dcterms:modified xsi:type="dcterms:W3CDTF">2002-12-30T16:57:05Z</dcterms:modified>
  <cp:category/>
  <cp:version/>
  <cp:contentType/>
  <cp:contentStatus/>
</cp:coreProperties>
</file>